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R４年保健福祉統計年報\第７章　薬事\"/>
    </mc:Choice>
  </mc:AlternateContent>
  <xr:revisionPtr revIDLastSave="0" documentId="13_ncr:1_{D69905B3-83FC-48DE-B257-8AE75BD4C81A}" xr6:coauthVersionLast="36" xr6:coauthVersionMax="36" xr10:uidLastSave="{00000000-0000-0000-0000-000000000000}"/>
  <bookViews>
    <workbookView xWindow="0" yWindow="0" windowWidth="15250" windowHeight="6170" xr2:uid="{00000000-000D-0000-FFFF-FFFF00000000}"/>
  </bookViews>
  <sheets>
    <sheet name="4年度" sheetId="23" r:id="rId1"/>
    <sheet name="3年度" sheetId="22" r:id="rId2"/>
    <sheet name="２年度" sheetId="21" r:id="rId3"/>
    <sheet name="令和元年度" sheetId="20" r:id="rId4"/>
    <sheet name="30年度 " sheetId="19" r:id="rId5"/>
    <sheet name="29年度 " sheetId="18" r:id="rId6"/>
    <sheet name="28年度 " sheetId="17" r:id="rId7"/>
    <sheet name="27年度" sheetId="16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" sheetId="8" r:id="rId16"/>
    <sheet name="1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Print_Area" localSheetId="18">'16年度'!$A$1:$N$77</definedName>
    <definedName name="_xlnm.Print_Area" localSheetId="16">'18年度'!$A$1:$N$23</definedName>
    <definedName name="_xlnm.Print_Area" localSheetId="15">'19年度'!$A$1:$N$23</definedName>
    <definedName name="_xlnm.Print_Area" localSheetId="14">'20年度'!$A$1:$N$22</definedName>
    <definedName name="_xlnm.Print_Area" localSheetId="13">'21年度'!$A$1:$N$22</definedName>
    <definedName name="_xlnm.Print_Area" localSheetId="12">'22年度'!$A$1:$N$22</definedName>
    <definedName name="_xlnm.Print_Area" localSheetId="11">'23年度'!$A$1:$N$22</definedName>
    <definedName name="_xlnm.Print_Area" localSheetId="9">'25年度'!$A$1:$N$22</definedName>
    <definedName name="_xlnm.Print_Area" localSheetId="8">'26年度'!$A$1:$N$22</definedName>
    <definedName name="_xlnm.Print_Area" localSheetId="7">'27年度'!$A$1:$N$22</definedName>
    <definedName name="_xlnm.Print_Area" localSheetId="6">'28年度 '!$A$1:$N$22</definedName>
    <definedName name="_xlnm.Print_Area" localSheetId="5">'29年度 '!$A$1:$N$22</definedName>
    <definedName name="_xlnm.Print_Area" localSheetId="2">'２年度'!$A$1:$N$22</definedName>
    <definedName name="_xlnm.Print_Area" localSheetId="4">'30年度 '!$A$1:$N$22</definedName>
    <definedName name="_xlnm.Print_Area" localSheetId="1">'3年度'!$A$1:$N$22</definedName>
    <definedName name="_xlnm.Print_Area" localSheetId="0">'4年度'!$A$1:$N$22</definedName>
    <definedName name="_xlnm.Print_Area" localSheetId="3">令和元年度!$A$1:$N$22</definedName>
  </definedNames>
  <calcPr calcId="191029"/>
</workbook>
</file>

<file path=xl/calcChain.xml><?xml version="1.0" encoding="utf-8"?>
<calcChain xmlns="http://schemas.openxmlformats.org/spreadsheetml/2006/main">
  <c r="N12" i="23" l="1"/>
  <c r="K12" i="23"/>
  <c r="J12" i="23"/>
  <c r="I12" i="23"/>
  <c r="G12" i="23"/>
  <c r="F22" i="23" l="1"/>
  <c r="G22" i="23"/>
  <c r="H22" i="23"/>
  <c r="E22" i="23"/>
  <c r="C22" i="23"/>
  <c r="C12" i="23"/>
  <c r="F12" i="23"/>
  <c r="E12" i="23"/>
  <c r="F6" i="23"/>
  <c r="C22" i="22" l="1"/>
  <c r="H22" i="22"/>
  <c r="G22" i="22"/>
  <c r="F22" i="22"/>
  <c r="E22" i="22"/>
  <c r="F19" i="22"/>
  <c r="N12" i="22"/>
  <c r="K12" i="22"/>
  <c r="J12" i="22"/>
  <c r="I12" i="22"/>
  <c r="G12" i="22"/>
  <c r="F12" i="22"/>
  <c r="E12" i="22"/>
  <c r="C12" i="22"/>
  <c r="C17" i="20" l="1"/>
  <c r="D6" i="5"/>
  <c r="C6" i="5" s="1"/>
  <c r="D7" i="5"/>
  <c r="C7" i="5" s="1"/>
  <c r="D8" i="5"/>
  <c r="C8" i="5" s="1"/>
  <c r="D9" i="5"/>
  <c r="C9" i="5" s="1"/>
  <c r="F5" i="5"/>
  <c r="G6" i="5"/>
  <c r="G7" i="5"/>
  <c r="G8" i="5"/>
  <c r="G9" i="5"/>
  <c r="H5" i="5"/>
  <c r="I5" i="5"/>
  <c r="I11" i="5" s="1"/>
  <c r="J5" i="5"/>
  <c r="J11" i="5" s="1"/>
  <c r="K6" i="5"/>
  <c r="K7" i="5"/>
  <c r="K8" i="5"/>
  <c r="K9" i="5"/>
  <c r="L5" i="5"/>
  <c r="N5" i="5"/>
  <c r="N11" i="5" s="1"/>
  <c r="D10" i="5"/>
  <c r="F10" i="5"/>
  <c r="G10" i="5"/>
  <c r="K10" i="5"/>
  <c r="E11" i="5"/>
  <c r="H11" i="5"/>
  <c r="L11" i="5"/>
  <c r="H21" i="5"/>
  <c r="H22" i="5" s="1"/>
  <c r="D22" i="5"/>
  <c r="J22" i="5"/>
  <c r="L22" i="5"/>
  <c r="N22" i="5"/>
  <c r="G5" i="5" l="1"/>
  <c r="G11" i="5" s="1"/>
  <c r="D5" i="5"/>
  <c r="K5" i="5"/>
  <c r="K11" i="5" s="1"/>
  <c r="C5" i="5"/>
  <c r="C10" i="5"/>
  <c r="D11" i="5"/>
  <c r="F11" i="5"/>
  <c r="C11" i="5" l="1"/>
</calcChain>
</file>

<file path=xl/sharedStrings.xml><?xml version="1.0" encoding="utf-8"?>
<sst xmlns="http://schemas.openxmlformats.org/spreadsheetml/2006/main" count="1624" uniqueCount="160">
  <si>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</si>
  <si>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</si>
  <si>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</si>
  <si>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</si>
  <si>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</si>
  <si>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</si>
  <si>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</si>
  <si>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</si>
  <si>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</si>
  <si>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</si>
  <si>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</si>
  <si>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</si>
  <si>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</si>
  <si>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</si>
  <si>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</si>
  <si>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</si>
  <si>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</si>
  <si>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</si>
  <si>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</si>
  <si>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</si>
  <si>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</si>
  <si>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</si>
  <si>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</si>
  <si>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</si>
  <si>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</si>
  <si>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</si>
  <si>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</si>
  <si>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</si>
  <si>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</si>
  <si>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</si>
  <si>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</si>
  <si>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</si>
  <si>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</si>
  <si>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</si>
  <si>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</si>
  <si>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</si>
  <si>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</si>
  <si>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</si>
  <si>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</si>
  <si>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</si>
  <si>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</si>
  <si>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</si>
  <si>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</si>
  <si>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</si>
  <si>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</si>
  <si>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</si>
  <si>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</si>
  <si>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</si>
  <si>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</si>
  <si>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</si>
  <si>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</si>
  <si>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</si>
  <si>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</si>
  <si>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</si>
  <si>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</si>
  <si>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</si>
  <si>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</si>
  <si>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</si>
  <si>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</si>
  <si>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</si>
  <si>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</si>
  <si>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</si>
  <si>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</si>
  <si>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</si>
  <si>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</si>
  <si>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</si>
  <si>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</si>
  <si>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</si>
  <si>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</si>
  <si>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</si>
  <si>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</si>
  <si>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</si>
  <si>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</si>
  <si>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</si>
  <si>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</si>
  <si>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</si>
  <si>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</si>
  <si>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</si>
  <si>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</si>
  <si>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</si>
  <si>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</si>
  <si>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</si>
  <si>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</si>
  <si>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</si>
  <si>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</si>
  <si>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</si>
  <si>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</si>
  <si>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</si>
  <si>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</si>
  <si>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</si>
  <si>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</si>
  <si>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</si>
  <si>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</si>
  <si>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</si>
  <si>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</si>
  <si>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</si>
  <si>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</si>
  <si>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</si>
  <si>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</si>
  <si>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</si>
  <si>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平成22年度A</t>
    <rPh sb="0" eb="2">
      <t>ヘイセイ</t>
    </rPh>
    <rPh sb="4" eb="6">
      <t>ネンド</t>
    </rPh>
    <phoneticPr fontId="4"/>
  </si>
  <si>
    <t>平成21年度B</t>
    <rPh sb="0" eb="2">
      <t>ヘイセイ</t>
    </rPh>
    <rPh sb="4" eb="6">
      <t>ネンド</t>
    </rPh>
    <phoneticPr fontId="4"/>
  </si>
  <si>
    <t>平成23年度A</t>
    <rPh sb="0" eb="2">
      <t>ヘイセイ</t>
    </rPh>
    <rPh sb="4" eb="6">
      <t>ネンド</t>
    </rPh>
    <phoneticPr fontId="4"/>
  </si>
  <si>
    <t>平成22年度B</t>
    <rPh sb="0" eb="2">
      <t>ヘイセイ</t>
    </rPh>
    <rPh sb="4" eb="6">
      <t>ネンド</t>
    </rPh>
    <phoneticPr fontId="4"/>
  </si>
  <si>
    <t>平成24年度A</t>
    <rPh sb="0" eb="2">
      <t>ヘイセイ</t>
    </rPh>
    <rPh sb="4" eb="6">
      <t>ネンド</t>
    </rPh>
    <phoneticPr fontId="4"/>
  </si>
  <si>
    <t>平成23年度B</t>
    <rPh sb="0" eb="2">
      <t>ヘイセイ</t>
    </rPh>
    <rPh sb="4" eb="6">
      <t>ネンド</t>
    </rPh>
    <phoneticPr fontId="4"/>
  </si>
  <si>
    <t>平成25年度A</t>
    <rPh sb="0" eb="2">
      <t>ヘイセイ</t>
    </rPh>
    <rPh sb="4" eb="6">
      <t>ネンド</t>
    </rPh>
    <phoneticPr fontId="4"/>
  </si>
  <si>
    <t>平成24年度B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</si>
  <si>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</si>
  <si>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</si>
  <si>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</si>
  <si>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</si>
  <si>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</si>
  <si>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</si>
  <si>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</si>
  <si>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</si>
  <si>
    <t>平成26年度A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</si>
  <si>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</si>
  <si>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</si>
  <si>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</si>
  <si>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平成25年度B</t>
    <rPh sb="0" eb="2">
      <t>ヘイセイ</t>
    </rPh>
    <rPh sb="4" eb="6">
      <t>ネンド</t>
    </rPh>
    <phoneticPr fontId="4"/>
  </si>
  <si>
    <t>平成27年度A</t>
    <rPh sb="0" eb="2">
      <t>ヘイセイ</t>
    </rPh>
    <rPh sb="4" eb="6">
      <t>ネンド</t>
    </rPh>
    <phoneticPr fontId="4"/>
  </si>
  <si>
    <t>平成26年度B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</si>
  <si>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</si>
  <si>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</si>
  <si>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</si>
  <si>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</si>
  <si>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平成28年度A</t>
    <rPh sb="0" eb="2">
      <t>ヘイセイ</t>
    </rPh>
    <rPh sb="4" eb="6">
      <t>ネンド</t>
    </rPh>
    <phoneticPr fontId="4"/>
  </si>
  <si>
    <t>平成27年度B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</si>
  <si>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</si>
  <si>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</si>
  <si>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</si>
  <si>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</si>
  <si>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</si>
  <si>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平成29年度A</t>
    <rPh sb="0" eb="2">
      <t>ヘイセイ</t>
    </rPh>
    <rPh sb="4" eb="6">
      <t>ネンド</t>
    </rPh>
    <phoneticPr fontId="4"/>
  </si>
  <si>
    <t>平成30年度A</t>
    <rPh sb="0" eb="2">
      <t>ヘイセイ</t>
    </rPh>
    <rPh sb="4" eb="6">
      <t>ネンド</t>
    </rPh>
    <phoneticPr fontId="4"/>
  </si>
  <si>
    <t>平成29年度B</t>
    <rPh sb="0" eb="2">
      <t>ヘイセイ</t>
    </rPh>
    <rPh sb="4" eb="6">
      <t>ネンド</t>
    </rPh>
    <phoneticPr fontId="4"/>
  </si>
  <si>
    <t>平成28年度B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</si>
  <si>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</si>
  <si>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</si>
  <si>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</si>
  <si>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</si>
  <si>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</si>
  <si>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</si>
  <si>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</si>
  <si>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令和元年度A</t>
    <rPh sb="0" eb="2">
      <t>レイワ</t>
    </rPh>
    <rPh sb="2" eb="4">
      <t>ガンネン</t>
    </rPh>
    <rPh sb="4" eb="5">
      <t>ドヘイネンド</t>
    </rPh>
    <phoneticPr fontId="4"/>
  </si>
  <si>
    <t>平成30年度B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</si>
  <si>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</si>
  <si>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</si>
  <si>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令和２年度A</t>
    <rPh sb="0" eb="2">
      <t>レイワ</t>
    </rPh>
    <rPh sb="3" eb="5">
      <t>ネンド</t>
    </rPh>
    <rPh sb="4" eb="5">
      <t>ドヘイネンド</t>
    </rPh>
    <phoneticPr fontId="4"/>
  </si>
  <si>
    <t>令和元年度B</t>
    <rPh sb="0" eb="2">
      <t>レイワ</t>
    </rPh>
    <rPh sb="2" eb="4">
      <t>ガンネン</t>
    </rPh>
    <rPh sb="3" eb="5">
      <t>ネンド</t>
    </rPh>
    <phoneticPr fontId="4"/>
  </si>
  <si>
    <t>令和元年度B</t>
    <rPh sb="0" eb="2">
      <t>レイワ</t>
    </rPh>
    <rPh sb="2" eb="4">
      <t>ガンネン</t>
    </rPh>
    <rPh sb="4" eb="5">
      <t>ドヘイネンド</t>
    </rPh>
    <phoneticPr fontId="4"/>
  </si>
  <si>
    <t>-</t>
    <phoneticPr fontId="3"/>
  </si>
  <si>
    <t>-</t>
    <phoneticPr fontId="3"/>
  </si>
  <si>
    <t>令和３年度A</t>
    <rPh sb="0" eb="2">
      <t>レイワ</t>
    </rPh>
    <rPh sb="3" eb="5">
      <t>ネンド</t>
    </rPh>
    <rPh sb="4" eb="5">
      <t>ドヘイネンド</t>
    </rPh>
    <phoneticPr fontId="4"/>
  </si>
  <si>
    <t>令和２年度B</t>
    <rPh sb="0" eb="2">
      <t>レイワ</t>
    </rPh>
    <rPh sb="3" eb="5">
      <t>ネンド</t>
    </rPh>
    <phoneticPr fontId="4"/>
  </si>
  <si>
    <t>令和３年度B</t>
    <phoneticPr fontId="4"/>
  </si>
  <si>
    <t>令和４年度A</t>
    <rPh sb="0" eb="2">
      <t>レイワ</t>
    </rPh>
    <rPh sb="3" eb="5">
      <t>ネンド</t>
    </rPh>
    <rPh sb="4" eb="5">
      <t>ドヘイネンド</t>
    </rPh>
    <phoneticPr fontId="4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</si>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</sst>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81" fontId="24" fillId="0" borderId="0" xfId="1" applyNumberFormat="1" applyFont="1" applyFill="1" applyAlignment="1">
      <alignment horizontal="right"/>
    </xf>
    <xf numFmtId="41" fontId="24" fillId="0" borderId="0" xfId="1" applyNumberFormat="1" applyFont="1" applyFill="1" applyAlignment="1">
      <alignment horizontal="right"/>
    </xf>
    <xf numFmtId="181" fontId="24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" fillId="0" borderId="1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81" fontId="26" fillId="0" borderId="0" xfId="1" applyNumberFormat="1" applyFont="1" applyFill="1" applyAlignment="1">
      <alignment horizontal="right"/>
    </xf>
    <xf numFmtId="181" fontId="26" fillId="0" borderId="0" xfId="1" applyNumberFormat="1" applyFont="1" applyFill="1" applyBorder="1" applyAlignment="1">
      <alignment horizontal="right"/>
    </xf>
    <xf numFmtId="0" fontId="27" fillId="0" borderId="0" xfId="0" applyFont="1" applyFill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14" xfId="1" applyNumberFormat="1" applyFont="1" applyFill="1" applyBorder="1" applyAlignment="1">
      <alignment horizontal="right"/>
    </xf>
    <xf numFmtId="176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distributed" vertical="center" justifyLastLine="1"/>
    </xf>
    <xf numFmtId="0" fontId="24" fillId="0" borderId="2" xfId="0" applyNumberFormat="1" applyFont="1" applyFill="1" applyBorder="1" applyAlignment="1">
      <alignment horizontal="distributed" vertical="center" justifyLastLine="1"/>
    </xf>
    <xf numFmtId="0" fontId="24" fillId="0" borderId="3" xfId="0" applyNumberFormat="1" applyFont="1" applyFill="1" applyBorder="1" applyAlignment="1">
      <alignment horizontal="distributed" vertical="center" justifyLastLine="1"/>
    </xf>
    <xf numFmtId="41" fontId="26" fillId="0" borderId="0" xfId="1" applyNumberFormat="1" applyFont="1" applyFill="1" applyAlignment="1">
      <alignment horizontal="right"/>
    </xf>
    <xf numFmtId="41" fontId="26" fillId="0" borderId="0" xfId="1" applyNumberFormat="1" applyFont="1" applyFill="1" applyBorder="1" applyAlignment="1"/>
    <xf numFmtId="41" fontId="24" fillId="0" borderId="0" xfId="1" applyNumberFormat="1" applyFont="1" applyFill="1" applyBorder="1" applyAlignment="1"/>
    <xf numFmtId="41" fontId="24" fillId="0" borderId="0" xfId="1" applyNumberFormat="1" applyFont="1" applyFill="1" applyBorder="1" applyAlignment="1">
      <alignment horizontal="right"/>
    </xf>
    <xf numFmtId="41" fontId="24" fillId="0" borderId="1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/>
    <xf numFmtId="180" fontId="0" fillId="0" borderId="0" xfId="0" applyNumberFormat="1" applyFont="1" applyFill="1" applyBorder="1">
      <alignment vertical="center"/>
    </xf>
    <xf numFmtId="181" fontId="26" fillId="0" borderId="0" xfId="1" applyNumberFormat="1" applyFont="1" applyAlignment="1" applyProtection="1">
      <alignment horizontal="right"/>
      <protection locked="0"/>
    </xf>
    <xf numFmtId="41" fontId="26" fillId="0" borderId="0" xfId="1" applyNumberFormat="1" applyFont="1" applyAlignment="1" applyProtection="1">
      <alignment horizontal="right"/>
      <protection locked="0"/>
    </xf>
    <xf numFmtId="181" fontId="26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Alignment="1" applyProtection="1">
      <alignment horizontal="right"/>
      <protection locked="0"/>
    </xf>
    <xf numFmtId="41" fontId="24" fillId="0" borderId="0" xfId="1" applyNumberFormat="1" applyFont="1" applyAlignment="1" applyProtection="1">
      <alignment horizontal="right"/>
      <protection locked="0"/>
    </xf>
    <xf numFmtId="181" fontId="24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Fill="1" applyAlignment="1" applyProtection="1">
      <alignment horizontal="right"/>
      <protection locked="0"/>
    </xf>
    <xf numFmtId="41" fontId="24" fillId="0" borderId="0" xfId="1" applyNumberFormat="1" applyFont="1" applyFill="1" applyAlignment="1" applyProtection="1">
      <alignment horizontal="right"/>
      <protection locked="0"/>
    </xf>
    <xf numFmtId="181" fontId="24" fillId="0" borderId="0" xfId="1" applyNumberFormat="1" applyFont="1" applyFill="1" applyBorder="1" applyAlignment="1" applyProtection="1">
      <alignment horizontal="right"/>
      <protection locked="0"/>
    </xf>
    <xf numFmtId="177" fontId="24" fillId="0" borderId="14" xfId="1" applyNumberFormat="1" applyFont="1" applyBorder="1" applyAlignment="1" applyProtection="1">
      <alignment horizontal="right"/>
      <protection locked="0"/>
    </xf>
    <xf numFmtId="41" fontId="24" fillId="0" borderId="14" xfId="1" applyNumberFormat="1" applyFont="1" applyBorder="1" applyAlignment="1" applyProtection="1">
      <alignment horizontal="right"/>
      <protection locked="0"/>
    </xf>
    <xf numFmtId="177" fontId="24" fillId="0" borderId="13" xfId="1" applyNumberFormat="1" applyFont="1" applyBorder="1" applyAlignment="1" applyProtection="1">
      <alignment horizontal="right"/>
      <protection locked="0"/>
    </xf>
    <xf numFmtId="181" fontId="2" fillId="0" borderId="0" xfId="0" applyNumberFormat="1" applyFont="1">
      <alignment vertical="center"/>
    </xf>
    <xf numFmtId="181" fontId="27" fillId="0" borderId="0" xfId="0" applyNumberFormat="1" applyFont="1">
      <alignment vertical="center"/>
    </xf>
    <xf numFmtId="177" fontId="24" fillId="0" borderId="0" xfId="1" applyNumberFormat="1" applyFont="1" applyBorder="1" applyAlignment="1" applyProtection="1">
      <alignment horizontal="right"/>
      <protection locked="0"/>
    </xf>
    <xf numFmtId="41" fontId="24" fillId="0" borderId="0" xfId="1" applyNumberFormat="1" applyFont="1" applyBorder="1" applyAlignment="1" applyProtection="1">
      <alignment horizontal="right"/>
      <protection locked="0"/>
    </xf>
    <xf numFmtId="177" fontId="0" fillId="0" borderId="0" xfId="0" applyNumberFormat="1" applyFont="1">
      <alignment vertical="center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0" fontId="24" fillId="0" borderId="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176" fontId="24" fillId="0" borderId="14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22" xfId="0" applyNumberFormat="1" applyFont="1" applyFill="1" applyBorder="1" applyAlignment="1">
      <alignment horizontal="distributed" vertical="center" justifyLastLine="1"/>
    </xf>
    <xf numFmtId="0" fontId="24" fillId="0" borderId="23" xfId="0" applyNumberFormat="1" applyFont="1" applyFill="1" applyBorder="1" applyAlignment="1">
      <alignment horizontal="distributed" vertical="center" justifyLastLine="1"/>
    </xf>
    <xf numFmtId="0" fontId="24" fillId="0" borderId="9" xfId="0" applyNumberFormat="1" applyFont="1" applyFill="1" applyBorder="1" applyAlignment="1">
      <alignment horizontal="distributed" vertical="center" justifyLastLine="1"/>
    </xf>
    <xf numFmtId="0" fontId="24" fillId="0" borderId="10" xfId="0" applyNumberFormat="1" applyFont="1" applyFill="1" applyBorder="1" applyAlignment="1">
      <alignment horizontal="distributed" vertical="center" justifyLastLine="1"/>
    </xf>
    <xf numFmtId="0" fontId="24" fillId="0" borderId="0" xfId="0" applyFont="1" applyFill="1" applyAlignment="1">
      <alignment horizontal="distributed" vertical="center"/>
    </xf>
    <xf numFmtId="0" fontId="24" fillId="0" borderId="8" xfId="0" applyNumberFormat="1" applyFont="1" applyFill="1" applyBorder="1" applyAlignment="1">
      <alignment horizontal="distributed" vertical="center" justifyLastLine="1"/>
    </xf>
    <xf numFmtId="0" fontId="24" fillId="0" borderId="18" xfId="0" applyNumberFormat="1" applyFont="1" applyFill="1" applyBorder="1" applyAlignment="1">
      <alignment horizontal="distributed" vertical="center" justifyLastLine="1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3" fillId="0" borderId="17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783B-126C-410B-A938-948533418547}">
  <sheetPr>
    <pageSetUpPr fitToPage="1"/>
  </sheetPr>
  <dimension ref="A1:T24"/>
  <sheetViews>
    <sheetView tabSelected="1" workbookViewId="0"/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20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 x14ac:dyDescent="0.25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7" thickBot="1" x14ac:dyDescent="0.3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20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 x14ac:dyDescent="0.2">
      <c r="A6" s="189" t="s">
        <v>157</v>
      </c>
      <c r="B6" s="190"/>
      <c r="C6" s="167">
        <v>113410</v>
      </c>
      <c r="D6" s="169" t="s">
        <v>17</v>
      </c>
      <c r="E6" s="167">
        <v>65637</v>
      </c>
      <c r="F6" s="167">
        <f>47245+528</f>
        <v>47773</v>
      </c>
      <c r="G6" s="167">
        <v>100101</v>
      </c>
      <c r="H6" s="169" t="s">
        <v>159</v>
      </c>
      <c r="I6" s="167">
        <v>65637</v>
      </c>
      <c r="J6" s="167">
        <v>34464</v>
      </c>
      <c r="K6" s="167">
        <v>13309</v>
      </c>
      <c r="L6" s="169" t="s">
        <v>17</v>
      </c>
      <c r="M6" s="169" t="s">
        <v>17</v>
      </c>
      <c r="N6" s="167">
        <v>13309</v>
      </c>
    </row>
    <row r="7" spans="1:20" x14ac:dyDescent="0.2">
      <c r="A7" s="184" t="s">
        <v>65</v>
      </c>
      <c r="B7" s="185"/>
      <c r="C7" s="170">
        <v>1139</v>
      </c>
      <c r="D7" s="172" t="s">
        <v>17</v>
      </c>
      <c r="E7" s="170">
        <v>588</v>
      </c>
      <c r="F7" s="170">
        <v>551</v>
      </c>
      <c r="G7" s="170">
        <v>1085</v>
      </c>
      <c r="H7" s="172" t="s">
        <v>159</v>
      </c>
      <c r="I7" s="170">
        <v>588</v>
      </c>
      <c r="J7" s="170">
        <v>497</v>
      </c>
      <c r="K7" s="170">
        <v>54</v>
      </c>
      <c r="L7" s="172" t="s">
        <v>17</v>
      </c>
      <c r="M7" s="172" t="s">
        <v>17</v>
      </c>
      <c r="N7" s="170">
        <v>54</v>
      </c>
      <c r="P7" s="132"/>
      <c r="Q7" s="132"/>
      <c r="R7" s="132"/>
      <c r="S7" s="132"/>
      <c r="T7" s="132"/>
    </row>
    <row r="8" spans="1:20" x14ac:dyDescent="0.2">
      <c r="A8" s="184" t="s">
        <v>66</v>
      </c>
      <c r="B8" s="185"/>
      <c r="C8" s="170">
        <v>76307</v>
      </c>
      <c r="D8" s="172" t="s">
        <v>17</v>
      </c>
      <c r="E8" s="170">
        <v>29085</v>
      </c>
      <c r="F8" s="170">
        <v>47222</v>
      </c>
      <c r="G8" s="170">
        <v>63052</v>
      </c>
      <c r="H8" s="172" t="s">
        <v>159</v>
      </c>
      <c r="I8" s="170">
        <v>29085</v>
      </c>
      <c r="J8" s="170">
        <v>33967</v>
      </c>
      <c r="K8" s="170">
        <v>13255</v>
      </c>
      <c r="L8" s="172" t="s">
        <v>17</v>
      </c>
      <c r="M8" s="172" t="s">
        <v>17</v>
      </c>
      <c r="N8" s="170">
        <v>13255</v>
      </c>
      <c r="P8" s="132"/>
      <c r="Q8" s="132"/>
      <c r="R8" s="132"/>
      <c r="S8" s="132"/>
      <c r="T8" s="132"/>
    </row>
    <row r="9" spans="1:20" x14ac:dyDescent="0.2">
      <c r="A9" s="184" t="s">
        <v>9</v>
      </c>
      <c r="B9" s="185"/>
      <c r="C9" s="170">
        <v>20203</v>
      </c>
      <c r="D9" s="172" t="s">
        <v>17</v>
      </c>
      <c r="E9" s="170">
        <v>20203</v>
      </c>
      <c r="F9" s="172" t="s">
        <v>159</v>
      </c>
      <c r="G9" s="170">
        <v>20203</v>
      </c>
      <c r="H9" s="172" t="s">
        <v>159</v>
      </c>
      <c r="I9" s="170">
        <v>20203</v>
      </c>
      <c r="J9" s="172" t="s">
        <v>17</v>
      </c>
      <c r="K9" s="172" t="s">
        <v>17</v>
      </c>
      <c r="L9" s="172" t="s">
        <v>17</v>
      </c>
      <c r="M9" s="172" t="s">
        <v>17</v>
      </c>
      <c r="N9" s="172" t="s">
        <v>17</v>
      </c>
      <c r="P9" s="132"/>
      <c r="Q9" s="132"/>
      <c r="R9" s="132"/>
      <c r="S9" s="132"/>
      <c r="T9" s="132"/>
    </row>
    <row r="10" spans="1:20" x14ac:dyDescent="0.2">
      <c r="A10" s="184" t="s">
        <v>10</v>
      </c>
      <c r="B10" s="185"/>
      <c r="C10" s="170">
        <v>15761</v>
      </c>
      <c r="D10" s="172" t="s">
        <v>17</v>
      </c>
      <c r="E10" s="172">
        <v>15761</v>
      </c>
      <c r="F10" s="172" t="s">
        <v>159</v>
      </c>
      <c r="G10" s="172">
        <v>15761</v>
      </c>
      <c r="H10" s="172" t="s">
        <v>159</v>
      </c>
      <c r="I10" s="172">
        <v>15761</v>
      </c>
      <c r="J10" s="172" t="s">
        <v>17</v>
      </c>
      <c r="K10" s="172" t="s">
        <v>17</v>
      </c>
      <c r="L10" s="172" t="s">
        <v>17</v>
      </c>
      <c r="M10" s="172" t="s">
        <v>17</v>
      </c>
      <c r="N10" s="172" t="s">
        <v>17</v>
      </c>
      <c r="P10" s="132"/>
      <c r="Q10" s="132"/>
      <c r="R10" s="132"/>
      <c r="S10" s="132"/>
      <c r="T10" s="132"/>
    </row>
    <row r="11" spans="1:20" x14ac:dyDescent="0.2">
      <c r="A11" s="184" t="s">
        <v>156</v>
      </c>
      <c r="B11" s="185"/>
      <c r="C11" s="172">
        <v>113213</v>
      </c>
      <c r="D11" s="172" t="s">
        <v>17</v>
      </c>
      <c r="E11" s="172">
        <v>65529</v>
      </c>
      <c r="F11" s="170">
        <v>47684</v>
      </c>
      <c r="G11" s="172">
        <v>99890</v>
      </c>
      <c r="H11" s="172" t="s">
        <v>17</v>
      </c>
      <c r="I11" s="172">
        <v>65529</v>
      </c>
      <c r="J11" s="172">
        <v>34361</v>
      </c>
      <c r="K11" s="172">
        <v>13323</v>
      </c>
      <c r="L11" s="172" t="s">
        <v>17</v>
      </c>
      <c r="M11" s="172" t="s">
        <v>17</v>
      </c>
      <c r="N11" s="172">
        <v>13323</v>
      </c>
      <c r="P11" s="132"/>
      <c r="Q11" s="132"/>
      <c r="R11" s="132"/>
      <c r="S11" s="132"/>
      <c r="T11" s="132"/>
    </row>
    <row r="12" spans="1:20" s="127" customFormat="1" ht="17" thickBot="1" x14ac:dyDescent="0.25">
      <c r="A12" s="191" t="s">
        <v>68</v>
      </c>
      <c r="B12" s="192"/>
      <c r="C12" s="176">
        <f>C6/C11</f>
        <v>1.0017400828526759</v>
      </c>
      <c r="D12" s="176" t="s">
        <v>33</v>
      </c>
      <c r="E12" s="176">
        <f>E6/E11</f>
        <v>1.0016481252575196</v>
      </c>
      <c r="F12" s="176">
        <f>F6/F11</f>
        <v>1.0018664541565305</v>
      </c>
      <c r="G12" s="176">
        <f>G6/G11</f>
        <v>1.0021123235559115</v>
      </c>
      <c r="H12" s="176"/>
      <c r="I12" s="176">
        <f>I6/I11</f>
        <v>1.0016481252575196</v>
      </c>
      <c r="J12" s="176">
        <f>J6/J11</f>
        <v>1.0029975844707664</v>
      </c>
      <c r="K12" s="176">
        <f>K6/K11</f>
        <v>0.9989491856188546</v>
      </c>
      <c r="L12" s="176" t="s">
        <v>33</v>
      </c>
      <c r="M12" s="176" t="s">
        <v>33</v>
      </c>
      <c r="N12" s="176">
        <f>N6/N11</f>
        <v>0.9989491856188546</v>
      </c>
      <c r="P12" s="132"/>
    </row>
    <row r="13" spans="1:20" ht="13.5" customHeight="1" thickTop="1" x14ac:dyDescent="0.25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20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ht="17.25" customHeight="1" x14ac:dyDescent="0.2">
      <c r="A17" s="189" t="s">
        <v>157</v>
      </c>
      <c r="B17" s="190"/>
      <c r="C17" s="167">
        <v>421381</v>
      </c>
      <c r="D17" s="169" t="s">
        <v>158</v>
      </c>
      <c r="E17" s="167">
        <v>421381</v>
      </c>
      <c r="F17" s="169">
        <v>146739</v>
      </c>
      <c r="G17" s="167">
        <v>52892</v>
      </c>
      <c r="H17" s="167">
        <v>221750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70">
        <v>1135</v>
      </c>
      <c r="D18" s="172" t="s">
        <v>158</v>
      </c>
      <c r="E18" s="170">
        <v>1135</v>
      </c>
      <c r="F18" s="172">
        <v>819</v>
      </c>
      <c r="G18" s="170">
        <v>316</v>
      </c>
      <c r="H18" s="172" t="s">
        <v>17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70">
        <v>186696</v>
      </c>
      <c r="D19" s="172" t="s">
        <v>158</v>
      </c>
      <c r="E19" s="170">
        <v>186696</v>
      </c>
      <c r="F19" s="172">
        <v>145920</v>
      </c>
      <c r="G19" s="170">
        <v>40776</v>
      </c>
      <c r="H19" s="172" t="s">
        <v>17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70">
        <v>233550</v>
      </c>
      <c r="D20" s="172" t="s">
        <v>158</v>
      </c>
      <c r="E20" s="170">
        <v>233550</v>
      </c>
      <c r="F20" s="172" t="s">
        <v>17</v>
      </c>
      <c r="G20" s="170">
        <v>11800</v>
      </c>
      <c r="H20" s="172">
        <v>221750</v>
      </c>
      <c r="I20" s="102"/>
      <c r="J20" s="102"/>
      <c r="K20" s="102"/>
      <c r="L20" s="102"/>
      <c r="M20" s="102"/>
      <c r="N20" s="102"/>
    </row>
    <row r="21" spans="1:15" ht="17.25" customHeight="1" x14ac:dyDescent="0.2">
      <c r="A21" s="184" t="s">
        <v>156</v>
      </c>
      <c r="B21" s="185"/>
      <c r="C21" s="173">
        <v>429179</v>
      </c>
      <c r="D21" s="172" t="s">
        <v>17</v>
      </c>
      <c r="E21" s="173">
        <v>429179</v>
      </c>
      <c r="F21" s="175">
        <v>148335</v>
      </c>
      <c r="G21" s="175">
        <v>57359</v>
      </c>
      <c r="H21" s="175">
        <v>223485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76">
        <f>C17/C21</f>
        <v>0.98183042506739615</v>
      </c>
      <c r="D22" s="176" t="s">
        <v>158</v>
      </c>
      <c r="E22" s="176">
        <f>E17/E21</f>
        <v>0.98183042506739615</v>
      </c>
      <c r="F22" s="176">
        <f t="shared" ref="F22:H22" si="0">F17/F21</f>
        <v>0.98924057033067048</v>
      </c>
      <c r="G22" s="176">
        <f t="shared" si="0"/>
        <v>0.92212207325790196</v>
      </c>
      <c r="H22" s="176">
        <f t="shared" si="0"/>
        <v>0.99223661543280306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CECFA-7551-4433-B4AC-E93DD9C00424}">
  <sheetPr>
    <pageSetUpPr fitToPage="1"/>
  </sheetPr>
  <dimension ref="A1:T24"/>
  <sheetViews>
    <sheetView topLeftCell="C16" workbookViewId="0">
      <selection activeCell="I30" sqref="I30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20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 x14ac:dyDescent="0.25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7" thickBot="1" x14ac:dyDescent="0.3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20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 x14ac:dyDescent="0.2">
      <c r="A6" s="189" t="s">
        <v>154</v>
      </c>
      <c r="B6" s="190"/>
      <c r="C6" s="167">
        <v>113213</v>
      </c>
      <c r="D6" s="169" t="s">
        <v>17</v>
      </c>
      <c r="E6" s="167">
        <v>65529</v>
      </c>
      <c r="F6" s="167">
        <v>47684</v>
      </c>
      <c r="G6" s="167">
        <v>99890</v>
      </c>
      <c r="H6" s="169" t="s">
        <v>17</v>
      </c>
      <c r="I6" s="167">
        <v>65529</v>
      </c>
      <c r="J6" s="167">
        <v>34361</v>
      </c>
      <c r="K6" s="167">
        <v>13323</v>
      </c>
      <c r="L6" s="169" t="s">
        <v>17</v>
      </c>
      <c r="M6" s="169" t="s">
        <v>17</v>
      </c>
      <c r="N6" s="167">
        <v>13323</v>
      </c>
    </row>
    <row r="7" spans="1:20" x14ac:dyDescent="0.2">
      <c r="A7" s="184" t="s">
        <v>65</v>
      </c>
      <c r="B7" s="185"/>
      <c r="C7" s="170">
        <v>1041</v>
      </c>
      <c r="D7" s="172" t="s">
        <v>17</v>
      </c>
      <c r="E7" s="170">
        <v>521</v>
      </c>
      <c r="F7" s="170">
        <v>520</v>
      </c>
      <c r="G7" s="170">
        <v>986</v>
      </c>
      <c r="H7" s="172" t="s">
        <v>17</v>
      </c>
      <c r="I7" s="170">
        <v>521</v>
      </c>
      <c r="J7" s="170">
        <v>465</v>
      </c>
      <c r="K7" s="170">
        <v>55</v>
      </c>
      <c r="L7" s="172" t="s">
        <v>17</v>
      </c>
      <c r="M7" s="172" t="s">
        <v>17</v>
      </c>
      <c r="N7" s="170">
        <v>55</v>
      </c>
      <c r="P7" s="132"/>
      <c r="Q7" s="132"/>
      <c r="R7" s="132"/>
      <c r="S7" s="132"/>
      <c r="T7" s="132"/>
    </row>
    <row r="8" spans="1:20" x14ac:dyDescent="0.2">
      <c r="A8" s="184" t="s">
        <v>66</v>
      </c>
      <c r="B8" s="185"/>
      <c r="C8" s="170">
        <v>75153</v>
      </c>
      <c r="D8" s="172" t="s">
        <v>17</v>
      </c>
      <c r="E8" s="170">
        <v>27989</v>
      </c>
      <c r="F8" s="170">
        <v>47164</v>
      </c>
      <c r="G8" s="170">
        <v>61885</v>
      </c>
      <c r="H8" s="172" t="s">
        <v>17</v>
      </c>
      <c r="I8" s="170">
        <v>27989</v>
      </c>
      <c r="J8" s="170">
        <v>33896</v>
      </c>
      <c r="K8" s="170">
        <v>13268</v>
      </c>
      <c r="L8" s="172" t="s">
        <v>17</v>
      </c>
      <c r="M8" s="172" t="s">
        <v>17</v>
      </c>
      <c r="N8" s="170">
        <v>13268</v>
      </c>
      <c r="P8" s="132"/>
      <c r="Q8" s="132"/>
      <c r="R8" s="132"/>
      <c r="S8" s="132"/>
      <c r="T8" s="132"/>
    </row>
    <row r="9" spans="1:20" x14ac:dyDescent="0.2">
      <c r="A9" s="184" t="s">
        <v>9</v>
      </c>
      <c r="B9" s="185"/>
      <c r="C9" s="170">
        <v>23426</v>
      </c>
      <c r="D9" s="172" t="s">
        <v>17</v>
      </c>
      <c r="E9" s="170">
        <v>23426</v>
      </c>
      <c r="F9" s="172" t="s">
        <v>17</v>
      </c>
      <c r="G9" s="170">
        <v>23426</v>
      </c>
      <c r="H9" s="172" t="s">
        <v>17</v>
      </c>
      <c r="I9" s="170">
        <v>23426</v>
      </c>
      <c r="J9" s="172" t="s">
        <v>17</v>
      </c>
      <c r="K9" s="172" t="s">
        <v>17</v>
      </c>
      <c r="L9" s="172" t="s">
        <v>17</v>
      </c>
      <c r="M9" s="172" t="s">
        <v>17</v>
      </c>
      <c r="N9" s="172" t="s">
        <v>17</v>
      </c>
      <c r="P9" s="132"/>
      <c r="Q9" s="132"/>
      <c r="R9" s="132"/>
      <c r="S9" s="132"/>
      <c r="T9" s="132"/>
    </row>
    <row r="10" spans="1:20" x14ac:dyDescent="0.2">
      <c r="A10" s="184" t="s">
        <v>10</v>
      </c>
      <c r="B10" s="185"/>
      <c r="C10" s="170">
        <v>13593</v>
      </c>
      <c r="D10" s="172" t="s">
        <v>17</v>
      </c>
      <c r="E10" s="172">
        <v>13593</v>
      </c>
      <c r="F10" s="172" t="s">
        <v>17</v>
      </c>
      <c r="G10" s="172">
        <v>13593</v>
      </c>
      <c r="H10" s="172" t="s">
        <v>17</v>
      </c>
      <c r="I10" s="172">
        <v>13593</v>
      </c>
      <c r="J10" s="172" t="s">
        <v>17</v>
      </c>
      <c r="K10" s="172" t="s">
        <v>17</v>
      </c>
      <c r="L10" s="172" t="s">
        <v>17</v>
      </c>
      <c r="M10" s="172" t="s">
        <v>17</v>
      </c>
      <c r="N10" s="172" t="s">
        <v>17</v>
      </c>
      <c r="P10" s="132"/>
      <c r="Q10" s="132"/>
      <c r="R10" s="132"/>
      <c r="S10" s="132"/>
      <c r="T10" s="132"/>
    </row>
    <row r="11" spans="1:20" x14ac:dyDescent="0.2">
      <c r="A11" s="184" t="s">
        <v>155</v>
      </c>
      <c r="B11" s="185"/>
      <c r="C11" s="172">
        <v>115567</v>
      </c>
      <c r="D11" s="172" t="s">
        <v>17</v>
      </c>
      <c r="E11" s="172">
        <v>68158</v>
      </c>
      <c r="F11" s="170">
        <v>47409</v>
      </c>
      <c r="G11" s="172">
        <v>101126</v>
      </c>
      <c r="H11" s="172" t="s">
        <v>17</v>
      </c>
      <c r="I11" s="172">
        <v>68158</v>
      </c>
      <c r="J11" s="172">
        <v>32968</v>
      </c>
      <c r="K11" s="172">
        <v>14441</v>
      </c>
      <c r="L11" s="172" t="s">
        <v>17</v>
      </c>
      <c r="M11" s="172" t="s">
        <v>17</v>
      </c>
      <c r="N11" s="172">
        <v>14441</v>
      </c>
      <c r="P11" s="132"/>
      <c r="Q11" s="132"/>
      <c r="R11" s="132"/>
      <c r="S11" s="132"/>
      <c r="T11" s="132"/>
    </row>
    <row r="12" spans="1:20" s="127" customFormat="1" ht="17" thickBot="1" x14ac:dyDescent="0.25">
      <c r="A12" s="191" t="s">
        <v>68</v>
      </c>
      <c r="B12" s="192"/>
      <c r="C12" s="178">
        <f>C6/C11</f>
        <v>0.97963086348178974</v>
      </c>
      <c r="D12" s="176" t="s">
        <v>33</v>
      </c>
      <c r="E12" s="176">
        <f>E6/E11</f>
        <v>0.96142785879867365</v>
      </c>
      <c r="F12" s="176">
        <f>F6/F11</f>
        <v>1.0058005863865511</v>
      </c>
      <c r="G12" s="176">
        <f>G6/G11</f>
        <v>0.98777762395427482</v>
      </c>
      <c r="H12" s="176" t="s">
        <v>33</v>
      </c>
      <c r="I12" s="176">
        <f>I6/I11</f>
        <v>0.96142785879867365</v>
      </c>
      <c r="J12" s="176">
        <f>J6/J11</f>
        <v>1.0422530939092454</v>
      </c>
      <c r="K12" s="176">
        <f>K6/K11</f>
        <v>0.92258153867460702</v>
      </c>
      <c r="L12" s="176" t="s">
        <v>33</v>
      </c>
      <c r="M12" s="176" t="s">
        <v>33</v>
      </c>
      <c r="N12" s="176">
        <f>N6/N11</f>
        <v>0.92258153867460702</v>
      </c>
      <c r="P12" s="132"/>
    </row>
    <row r="13" spans="1:20" ht="13.5" customHeight="1" thickTop="1" x14ac:dyDescent="0.25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20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ht="17.25" customHeight="1" x14ac:dyDescent="0.2">
      <c r="A17" s="189" t="s">
        <v>154</v>
      </c>
      <c r="B17" s="190"/>
      <c r="C17" s="167">
        <v>429179</v>
      </c>
      <c r="D17" s="169" t="s">
        <v>33</v>
      </c>
      <c r="E17" s="167">
        <v>429179</v>
      </c>
      <c r="F17" s="169">
        <v>148335</v>
      </c>
      <c r="G17" s="167">
        <v>57359</v>
      </c>
      <c r="H17" s="167">
        <v>223485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70">
        <v>1066</v>
      </c>
      <c r="D18" s="172" t="s">
        <v>33</v>
      </c>
      <c r="E18" s="170">
        <v>1066</v>
      </c>
      <c r="F18" s="172">
        <v>819</v>
      </c>
      <c r="G18" s="170">
        <v>247</v>
      </c>
      <c r="H18" s="172" t="s">
        <v>33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70">
        <v>191004</v>
      </c>
      <c r="D19" s="172" t="s">
        <v>33</v>
      </c>
      <c r="E19" s="170">
        <v>191004</v>
      </c>
      <c r="F19" s="172">
        <f>73758*2</f>
        <v>147516</v>
      </c>
      <c r="G19" s="170">
        <v>43488</v>
      </c>
      <c r="H19" s="172" t="s">
        <v>33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70">
        <v>237109</v>
      </c>
      <c r="D20" s="172" t="s">
        <v>33</v>
      </c>
      <c r="E20" s="170">
        <v>237109</v>
      </c>
      <c r="F20" s="172" t="s">
        <v>33</v>
      </c>
      <c r="G20" s="170">
        <v>13624</v>
      </c>
      <c r="H20" s="172">
        <v>223485</v>
      </c>
      <c r="I20" s="102"/>
      <c r="J20" s="102"/>
      <c r="K20" s="102"/>
      <c r="L20" s="102"/>
      <c r="M20" s="102"/>
      <c r="N20" s="102"/>
    </row>
    <row r="21" spans="1:15" ht="17.25" customHeight="1" x14ac:dyDescent="0.2">
      <c r="A21" s="184" t="s">
        <v>155</v>
      </c>
      <c r="B21" s="185"/>
      <c r="C21" s="173">
        <v>424099</v>
      </c>
      <c r="D21" s="172" t="s">
        <v>33</v>
      </c>
      <c r="E21" s="173">
        <v>424099</v>
      </c>
      <c r="F21" s="175">
        <v>145817</v>
      </c>
      <c r="G21" s="175">
        <v>56278</v>
      </c>
      <c r="H21" s="175">
        <v>222004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76">
        <f>C17/C21</f>
        <v>1.0119783352471947</v>
      </c>
      <c r="D22" s="176" t="s">
        <v>33</v>
      </c>
      <c r="E22" s="176">
        <f>E17/E21</f>
        <v>1.0119783352471947</v>
      </c>
      <c r="F22" s="176">
        <f>F17/F21</f>
        <v>1.0172682197548983</v>
      </c>
      <c r="G22" s="176">
        <f>G17/G21</f>
        <v>1.0192082163545257</v>
      </c>
      <c r="H22" s="176">
        <f>H17/H21</f>
        <v>1.0066710509720544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6863-BE14-47C8-A29B-5FBA8CB3929C}">
  <sheetPr>
    <pageSetUpPr fitToPage="1"/>
  </sheetPr>
  <dimension ref="A1:T24"/>
  <sheetViews>
    <sheetView workbookViewId="0">
      <selection activeCell="E22" sqref="E22:H22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20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 x14ac:dyDescent="0.25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7" thickBot="1" x14ac:dyDescent="0.3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20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 x14ac:dyDescent="0.2">
      <c r="A6" s="189" t="s">
        <v>149</v>
      </c>
      <c r="B6" s="190"/>
      <c r="C6" s="167">
        <v>115567</v>
      </c>
      <c r="D6" s="169" t="s">
        <v>152</v>
      </c>
      <c r="E6" s="167">
        <v>68158</v>
      </c>
      <c r="F6" s="167">
        <v>47409</v>
      </c>
      <c r="G6" s="167">
        <v>101126</v>
      </c>
      <c r="H6" s="169" t="s">
        <v>152</v>
      </c>
      <c r="I6" s="167">
        <v>68158</v>
      </c>
      <c r="J6" s="167">
        <v>32968</v>
      </c>
      <c r="K6" s="167">
        <v>14441</v>
      </c>
      <c r="L6" s="169" t="s">
        <v>152</v>
      </c>
      <c r="M6" s="169" t="s">
        <v>152</v>
      </c>
      <c r="N6" s="167">
        <v>14441</v>
      </c>
    </row>
    <row r="7" spans="1:20" x14ac:dyDescent="0.2">
      <c r="A7" s="184" t="s">
        <v>65</v>
      </c>
      <c r="B7" s="185"/>
      <c r="C7" s="170">
        <v>1060</v>
      </c>
      <c r="D7" s="172" t="s">
        <v>33</v>
      </c>
      <c r="E7" s="170">
        <v>577</v>
      </c>
      <c r="F7" s="170">
        <v>483</v>
      </c>
      <c r="G7" s="170">
        <v>986</v>
      </c>
      <c r="H7" s="172" t="s">
        <v>33</v>
      </c>
      <c r="I7" s="170">
        <v>577</v>
      </c>
      <c r="J7" s="170">
        <v>409</v>
      </c>
      <c r="K7" s="170">
        <v>74</v>
      </c>
      <c r="L7" s="172" t="s">
        <v>33</v>
      </c>
      <c r="M7" s="172" t="s">
        <v>33</v>
      </c>
      <c r="N7" s="170">
        <v>74</v>
      </c>
      <c r="P7" s="132"/>
      <c r="Q7" s="132"/>
      <c r="R7" s="132"/>
      <c r="S7" s="132"/>
      <c r="T7" s="132"/>
    </row>
    <row r="8" spans="1:20" x14ac:dyDescent="0.2">
      <c r="A8" s="184" t="s">
        <v>66</v>
      </c>
      <c r="B8" s="185"/>
      <c r="C8" s="170">
        <v>75482</v>
      </c>
      <c r="D8" s="172" t="s">
        <v>33</v>
      </c>
      <c r="E8" s="170">
        <v>28556</v>
      </c>
      <c r="F8" s="170">
        <v>46926</v>
      </c>
      <c r="G8" s="170">
        <v>61115</v>
      </c>
      <c r="H8" s="172" t="s">
        <v>33</v>
      </c>
      <c r="I8" s="170">
        <v>28556</v>
      </c>
      <c r="J8" s="170">
        <v>32559</v>
      </c>
      <c r="K8" s="170">
        <v>14367</v>
      </c>
      <c r="L8" s="172" t="s">
        <v>33</v>
      </c>
      <c r="M8" s="172" t="s">
        <v>33</v>
      </c>
      <c r="N8" s="170">
        <v>14367</v>
      </c>
      <c r="P8" s="132"/>
      <c r="Q8" s="132"/>
      <c r="R8" s="132"/>
      <c r="S8" s="132"/>
      <c r="T8" s="132"/>
    </row>
    <row r="9" spans="1:20" x14ac:dyDescent="0.2">
      <c r="A9" s="184" t="s">
        <v>9</v>
      </c>
      <c r="B9" s="185"/>
      <c r="C9" s="170">
        <v>25886</v>
      </c>
      <c r="D9" s="172" t="s">
        <v>33</v>
      </c>
      <c r="E9" s="170">
        <v>25886</v>
      </c>
      <c r="F9" s="172" t="s">
        <v>33</v>
      </c>
      <c r="G9" s="170">
        <v>25886</v>
      </c>
      <c r="H9" s="172" t="s">
        <v>33</v>
      </c>
      <c r="I9" s="170">
        <v>25886</v>
      </c>
      <c r="J9" s="172" t="s">
        <v>33</v>
      </c>
      <c r="K9" s="172" t="s">
        <v>33</v>
      </c>
      <c r="L9" s="172" t="s">
        <v>33</v>
      </c>
      <c r="M9" s="172" t="s">
        <v>33</v>
      </c>
      <c r="N9" s="172" t="s">
        <v>33</v>
      </c>
      <c r="P9" s="132"/>
      <c r="Q9" s="132"/>
      <c r="R9" s="132"/>
      <c r="S9" s="132"/>
      <c r="T9" s="132"/>
    </row>
    <row r="10" spans="1:20" x14ac:dyDescent="0.2">
      <c r="A10" s="184" t="s">
        <v>10</v>
      </c>
      <c r="B10" s="185"/>
      <c r="C10" s="170">
        <v>13139</v>
      </c>
      <c r="D10" s="172" t="s">
        <v>33</v>
      </c>
      <c r="E10" s="172">
        <v>13139</v>
      </c>
      <c r="F10" s="172" t="s">
        <v>33</v>
      </c>
      <c r="G10" s="172">
        <v>13139</v>
      </c>
      <c r="H10" s="172" t="s">
        <v>33</v>
      </c>
      <c r="I10" s="172">
        <v>13139</v>
      </c>
      <c r="J10" s="172" t="s">
        <v>33</v>
      </c>
      <c r="K10" s="172" t="s">
        <v>33</v>
      </c>
      <c r="L10" s="172" t="s">
        <v>33</v>
      </c>
      <c r="M10" s="172" t="s">
        <v>33</v>
      </c>
      <c r="N10" s="172" t="s">
        <v>33</v>
      </c>
      <c r="P10" s="132"/>
      <c r="Q10" s="132"/>
      <c r="R10" s="132"/>
      <c r="S10" s="132"/>
      <c r="T10" s="132"/>
    </row>
    <row r="11" spans="1:20" x14ac:dyDescent="0.2">
      <c r="A11" s="184" t="s">
        <v>150</v>
      </c>
      <c r="B11" s="185"/>
      <c r="C11" s="172">
        <v>110355</v>
      </c>
      <c r="D11" s="172" t="s">
        <v>152</v>
      </c>
      <c r="E11" s="172">
        <v>63532</v>
      </c>
      <c r="F11" s="170">
        <v>46823</v>
      </c>
      <c r="G11" s="172">
        <v>96493</v>
      </c>
      <c r="H11" s="172" t="s">
        <v>17</v>
      </c>
      <c r="I11" s="172">
        <v>63532</v>
      </c>
      <c r="J11" s="172">
        <v>32961</v>
      </c>
      <c r="K11" s="172">
        <v>13862</v>
      </c>
      <c r="L11" s="172" t="s">
        <v>33</v>
      </c>
      <c r="M11" s="172" t="s">
        <v>33</v>
      </c>
      <c r="N11" s="172">
        <v>13862</v>
      </c>
      <c r="P11" s="132"/>
      <c r="Q11" s="132"/>
      <c r="R11" s="132"/>
      <c r="S11" s="132"/>
      <c r="T11" s="132"/>
    </row>
    <row r="12" spans="1:20" s="127" customFormat="1" ht="17" thickBot="1" x14ac:dyDescent="0.25">
      <c r="A12" s="191" t="s">
        <v>68</v>
      </c>
      <c r="B12" s="192"/>
      <c r="C12" s="178">
        <v>1.0469999999999999</v>
      </c>
      <c r="D12" s="176" t="s">
        <v>153</v>
      </c>
      <c r="E12" s="176">
        <v>1.073</v>
      </c>
      <c r="F12" s="176">
        <v>1.0129999999999999</v>
      </c>
      <c r="G12" s="176">
        <v>1.048</v>
      </c>
      <c r="H12" s="176" t="s">
        <v>153</v>
      </c>
      <c r="I12" s="176">
        <v>1.073</v>
      </c>
      <c r="J12" s="176">
        <v>1</v>
      </c>
      <c r="K12" s="176">
        <v>1.042</v>
      </c>
      <c r="L12" s="176" t="s">
        <v>153</v>
      </c>
      <c r="M12" s="176" t="s">
        <v>153</v>
      </c>
      <c r="N12" s="176">
        <v>1.042</v>
      </c>
      <c r="P12" s="132"/>
    </row>
    <row r="13" spans="1:20" ht="13.5" customHeight="1" thickTop="1" x14ac:dyDescent="0.25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20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ht="17.25" customHeight="1" x14ac:dyDescent="0.2">
      <c r="A17" s="189" t="s">
        <v>149</v>
      </c>
      <c r="B17" s="190"/>
      <c r="C17" s="167">
        <v>424099</v>
      </c>
      <c r="D17" s="169" t="s">
        <v>33</v>
      </c>
      <c r="E17" s="167">
        <v>424099</v>
      </c>
      <c r="F17" s="169">
        <v>145817</v>
      </c>
      <c r="G17" s="167">
        <v>56278</v>
      </c>
      <c r="H17" s="167">
        <v>222004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70">
        <v>1339</v>
      </c>
      <c r="D18" s="172" t="s">
        <v>33</v>
      </c>
      <c r="E18" s="170">
        <v>1339</v>
      </c>
      <c r="F18" s="172">
        <v>911</v>
      </c>
      <c r="G18" s="170">
        <v>428</v>
      </c>
      <c r="H18" s="172" t="s">
        <v>152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70">
        <v>187536</v>
      </c>
      <c r="D19" s="172" t="s">
        <v>33</v>
      </c>
      <c r="E19" s="170">
        <v>187536</v>
      </c>
      <c r="F19" s="172">
        <v>144906</v>
      </c>
      <c r="G19" s="170">
        <v>42630</v>
      </c>
      <c r="H19" s="172" t="s">
        <v>152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70">
        <v>235224</v>
      </c>
      <c r="D20" s="172" t="s">
        <v>33</v>
      </c>
      <c r="E20" s="170">
        <v>235224</v>
      </c>
      <c r="F20" s="172" t="s">
        <v>152</v>
      </c>
      <c r="G20" s="170">
        <v>13220</v>
      </c>
      <c r="H20" s="172">
        <v>222004</v>
      </c>
      <c r="I20" s="102"/>
      <c r="J20" s="102"/>
      <c r="K20" s="102"/>
      <c r="L20" s="102"/>
      <c r="M20" s="102"/>
      <c r="N20" s="102"/>
    </row>
    <row r="21" spans="1:15" ht="17.25" customHeight="1" x14ac:dyDescent="0.2">
      <c r="A21" s="184" t="s">
        <v>151</v>
      </c>
      <c r="B21" s="185"/>
      <c r="C21" s="173">
        <v>439440</v>
      </c>
      <c r="D21" s="172" t="s">
        <v>33</v>
      </c>
      <c r="E21" s="173">
        <v>439440</v>
      </c>
      <c r="F21" s="175">
        <v>149936</v>
      </c>
      <c r="G21" s="175">
        <v>58140</v>
      </c>
      <c r="H21" s="175">
        <v>231364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76">
        <v>0.96499999999999997</v>
      </c>
      <c r="D22" s="176" t="s">
        <v>153</v>
      </c>
      <c r="E22" s="176">
        <v>0.96499999999999997</v>
      </c>
      <c r="F22" s="176">
        <v>0.97299999999999998</v>
      </c>
      <c r="G22" s="176">
        <v>0.96799999999999997</v>
      </c>
      <c r="H22" s="176">
        <v>0.96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workbookViewId="0">
      <selection activeCell="C11" sqref="C11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20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 x14ac:dyDescent="0.25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7" thickBot="1" x14ac:dyDescent="0.3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20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 x14ac:dyDescent="0.2">
      <c r="A6" s="189" t="s">
        <v>145</v>
      </c>
      <c r="B6" s="190"/>
      <c r="C6" s="167">
        <v>110355</v>
      </c>
      <c r="D6" s="169" t="s">
        <v>147</v>
      </c>
      <c r="E6" s="167">
        <v>63532</v>
      </c>
      <c r="F6" s="167">
        <v>46823</v>
      </c>
      <c r="G6" s="167">
        <v>96493</v>
      </c>
      <c r="H6" s="169" t="s">
        <v>148</v>
      </c>
      <c r="I6" s="167">
        <v>63532</v>
      </c>
      <c r="J6" s="167">
        <v>32961</v>
      </c>
      <c r="K6" s="167">
        <v>13862</v>
      </c>
      <c r="L6" s="169" t="s">
        <v>148</v>
      </c>
      <c r="M6" s="169" t="s">
        <v>148</v>
      </c>
      <c r="N6" s="167">
        <v>13862</v>
      </c>
    </row>
    <row r="7" spans="1:20" x14ac:dyDescent="0.2">
      <c r="A7" s="184" t="s">
        <v>65</v>
      </c>
      <c r="B7" s="185"/>
      <c r="C7" s="170">
        <v>1180</v>
      </c>
      <c r="D7" s="172" t="s">
        <v>148</v>
      </c>
      <c r="E7" s="170">
        <v>577</v>
      </c>
      <c r="F7" s="170">
        <v>603</v>
      </c>
      <c r="G7" s="170">
        <v>1095</v>
      </c>
      <c r="H7" s="172" t="s">
        <v>148</v>
      </c>
      <c r="I7" s="170">
        <v>577</v>
      </c>
      <c r="J7" s="170">
        <v>518</v>
      </c>
      <c r="K7" s="170">
        <v>85</v>
      </c>
      <c r="L7" s="172" t="s">
        <v>148</v>
      </c>
      <c r="M7" s="172" t="s">
        <v>148</v>
      </c>
      <c r="N7" s="170">
        <v>85</v>
      </c>
      <c r="P7" s="132"/>
      <c r="Q7" s="132"/>
      <c r="R7" s="132"/>
      <c r="S7" s="132"/>
      <c r="T7" s="132"/>
    </row>
    <row r="8" spans="1:20" x14ac:dyDescent="0.2">
      <c r="A8" s="184" t="s">
        <v>66</v>
      </c>
      <c r="B8" s="185"/>
      <c r="C8" s="170">
        <v>74454</v>
      </c>
      <c r="D8" s="172" t="s">
        <v>148</v>
      </c>
      <c r="E8" s="170">
        <v>28234</v>
      </c>
      <c r="F8" s="170">
        <v>46220</v>
      </c>
      <c r="G8" s="170">
        <v>60677</v>
      </c>
      <c r="H8" s="172" t="s">
        <v>148</v>
      </c>
      <c r="I8" s="170">
        <v>28234</v>
      </c>
      <c r="J8" s="170">
        <v>32443</v>
      </c>
      <c r="K8" s="170">
        <v>13777</v>
      </c>
      <c r="L8" s="172" t="s">
        <v>148</v>
      </c>
      <c r="M8" s="172" t="s">
        <v>148</v>
      </c>
      <c r="N8" s="170">
        <v>13777</v>
      </c>
      <c r="P8" s="132"/>
      <c r="Q8" s="132"/>
      <c r="R8" s="132"/>
      <c r="S8" s="132"/>
      <c r="T8" s="132"/>
    </row>
    <row r="9" spans="1:20" x14ac:dyDescent="0.2">
      <c r="A9" s="184" t="s">
        <v>9</v>
      </c>
      <c r="B9" s="185"/>
      <c r="C9" s="170">
        <v>21487</v>
      </c>
      <c r="D9" s="172" t="s">
        <v>148</v>
      </c>
      <c r="E9" s="170">
        <v>21487</v>
      </c>
      <c r="F9" s="172" t="s">
        <v>147</v>
      </c>
      <c r="G9" s="170">
        <v>21487</v>
      </c>
      <c r="H9" s="172" t="s">
        <v>148</v>
      </c>
      <c r="I9" s="170">
        <v>21487</v>
      </c>
      <c r="J9" s="172" t="s">
        <v>148</v>
      </c>
      <c r="K9" s="172" t="s">
        <v>148</v>
      </c>
      <c r="L9" s="172" t="s">
        <v>148</v>
      </c>
      <c r="M9" s="172" t="s">
        <v>148</v>
      </c>
      <c r="N9" s="172"/>
      <c r="P9" s="132"/>
      <c r="Q9" s="132"/>
      <c r="R9" s="132"/>
      <c r="S9" s="132"/>
      <c r="T9" s="132"/>
    </row>
    <row r="10" spans="1:20" x14ac:dyDescent="0.2">
      <c r="A10" s="184" t="s">
        <v>10</v>
      </c>
      <c r="B10" s="185"/>
      <c r="C10" s="170">
        <v>13234</v>
      </c>
      <c r="D10" s="172" t="s">
        <v>148</v>
      </c>
      <c r="E10" s="172">
        <v>13234</v>
      </c>
      <c r="F10" s="172" t="s">
        <v>147</v>
      </c>
      <c r="G10" s="170">
        <v>13234</v>
      </c>
      <c r="H10" s="172" t="s">
        <v>148</v>
      </c>
      <c r="I10" s="172">
        <v>13234</v>
      </c>
      <c r="J10" s="172" t="s">
        <v>148</v>
      </c>
      <c r="K10" s="172" t="s">
        <v>148</v>
      </c>
      <c r="L10" s="172" t="s">
        <v>148</v>
      </c>
      <c r="M10" s="172" t="s">
        <v>148</v>
      </c>
      <c r="N10" s="172"/>
      <c r="P10" s="132"/>
      <c r="Q10" s="132"/>
      <c r="R10" s="132"/>
      <c r="S10" s="132"/>
      <c r="T10" s="132"/>
    </row>
    <row r="11" spans="1:20" x14ac:dyDescent="0.2">
      <c r="A11" s="184" t="s">
        <v>146</v>
      </c>
      <c r="B11" s="185"/>
      <c r="C11" s="172">
        <v>103553</v>
      </c>
      <c r="D11" s="172" t="s">
        <v>17</v>
      </c>
      <c r="E11" s="172">
        <v>57964</v>
      </c>
      <c r="F11" s="170">
        <v>45589</v>
      </c>
      <c r="G11" s="172">
        <v>90229</v>
      </c>
      <c r="H11" s="172" t="s">
        <v>17</v>
      </c>
      <c r="I11" s="172">
        <v>57964</v>
      </c>
      <c r="J11" s="172">
        <v>32265</v>
      </c>
      <c r="K11" s="172">
        <v>13324</v>
      </c>
      <c r="L11" s="172" t="s">
        <v>17</v>
      </c>
      <c r="M11" s="172" t="s">
        <v>17</v>
      </c>
      <c r="N11" s="172">
        <v>13324</v>
      </c>
      <c r="P11" s="132"/>
      <c r="Q11" s="132"/>
      <c r="R11" s="132"/>
      <c r="S11" s="132"/>
      <c r="T11" s="132"/>
    </row>
    <row r="12" spans="1:20" s="127" customFormat="1" ht="17" thickBot="1" x14ac:dyDescent="0.25">
      <c r="A12" s="191" t="s">
        <v>68</v>
      </c>
      <c r="B12" s="192"/>
      <c r="C12" s="178">
        <v>1.0656861703668652</v>
      </c>
      <c r="D12" s="176" t="s">
        <v>148</v>
      </c>
      <c r="E12" s="176">
        <v>1.0960596232144089</v>
      </c>
      <c r="F12" s="176">
        <v>1.0270679330540262</v>
      </c>
      <c r="G12" s="176">
        <v>1.0694233561271875</v>
      </c>
      <c r="H12" s="176" t="s">
        <v>148</v>
      </c>
      <c r="I12" s="176">
        <v>1.0960596232144089</v>
      </c>
      <c r="J12" s="176">
        <v>1.0215713621571363</v>
      </c>
      <c r="K12" s="176">
        <v>1.0403782647853497</v>
      </c>
      <c r="L12" s="176" t="s">
        <v>148</v>
      </c>
      <c r="M12" s="176" t="s">
        <v>148</v>
      </c>
      <c r="N12" s="176">
        <v>1.0403782647853497</v>
      </c>
      <c r="P12" s="132"/>
    </row>
    <row r="13" spans="1:20" ht="13.5" customHeight="1" thickTop="1" x14ac:dyDescent="0.25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20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ht="17.25" customHeight="1" x14ac:dyDescent="0.2">
      <c r="A17" s="189" t="s">
        <v>145</v>
      </c>
      <c r="B17" s="190"/>
      <c r="C17" s="167">
        <f>SUM(C18:C20)</f>
        <v>439440</v>
      </c>
      <c r="D17" s="168" t="s">
        <v>148</v>
      </c>
      <c r="E17" s="167">
        <v>439440</v>
      </c>
      <c r="F17" s="169">
        <v>149936</v>
      </c>
      <c r="G17" s="167">
        <v>58140</v>
      </c>
      <c r="H17" s="167">
        <v>231364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70">
        <v>1344</v>
      </c>
      <c r="D18" s="171" t="s">
        <v>148</v>
      </c>
      <c r="E18" s="170">
        <v>1344</v>
      </c>
      <c r="F18" s="172">
        <v>1166</v>
      </c>
      <c r="G18" s="170">
        <v>178</v>
      </c>
      <c r="H18" s="172" t="s">
        <v>148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70">
        <v>195248</v>
      </c>
      <c r="D19" s="171" t="s">
        <v>148</v>
      </c>
      <c r="E19" s="170">
        <v>195248</v>
      </c>
      <c r="F19" s="172">
        <v>148770</v>
      </c>
      <c r="G19" s="170">
        <v>46478</v>
      </c>
      <c r="H19" s="172" t="s">
        <v>148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70">
        <v>242848</v>
      </c>
      <c r="D20" s="171" t="s">
        <v>148</v>
      </c>
      <c r="E20" s="170">
        <v>242848</v>
      </c>
      <c r="F20" s="172" t="s">
        <v>148</v>
      </c>
      <c r="G20" s="170">
        <v>11484</v>
      </c>
      <c r="H20" s="170">
        <v>231364</v>
      </c>
      <c r="I20" s="102"/>
      <c r="J20" s="102"/>
      <c r="K20" s="102"/>
      <c r="L20" s="102"/>
      <c r="M20" s="102"/>
      <c r="N20" s="102"/>
    </row>
    <row r="21" spans="1:15" ht="17.25" customHeight="1" x14ac:dyDescent="0.2">
      <c r="A21" s="184" t="s">
        <v>146</v>
      </c>
      <c r="B21" s="185"/>
      <c r="C21" s="173">
        <v>444008</v>
      </c>
      <c r="D21" s="174">
        <v>0</v>
      </c>
      <c r="E21" s="173">
        <v>444008</v>
      </c>
      <c r="F21" s="175">
        <v>146507</v>
      </c>
      <c r="G21" s="175">
        <v>64860</v>
      </c>
      <c r="H21" s="175">
        <v>232641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76">
        <v>0.98971189708293539</v>
      </c>
      <c r="D22" s="177" t="s">
        <v>148</v>
      </c>
      <c r="E22" s="176">
        <v>0.98971189708293539</v>
      </c>
      <c r="F22" s="176">
        <v>1.0234050250158695</v>
      </c>
      <c r="G22" s="176">
        <v>0.89639222941720631</v>
      </c>
      <c r="H22" s="176">
        <v>0.99451085578208487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4"/>
  <sheetViews>
    <sheetView topLeftCell="A4" workbookViewId="0">
      <selection activeCell="G19" sqref="G19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20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 x14ac:dyDescent="0.25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7" thickBot="1" x14ac:dyDescent="0.3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20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 x14ac:dyDescent="0.2">
      <c r="A6" s="189" t="s">
        <v>135</v>
      </c>
      <c r="B6" s="190"/>
      <c r="C6" s="167">
        <v>103553</v>
      </c>
      <c r="D6" s="169" t="s">
        <v>140</v>
      </c>
      <c r="E6" s="167">
        <v>57964</v>
      </c>
      <c r="F6" s="167">
        <v>45589</v>
      </c>
      <c r="G6" s="167">
        <v>90229</v>
      </c>
      <c r="H6" s="169" t="s">
        <v>138</v>
      </c>
      <c r="I6" s="167">
        <v>57964</v>
      </c>
      <c r="J6" s="167">
        <v>32265</v>
      </c>
      <c r="K6" s="167">
        <v>13324</v>
      </c>
      <c r="L6" s="169" t="s">
        <v>138</v>
      </c>
      <c r="M6" s="169" t="s">
        <v>140</v>
      </c>
      <c r="N6" s="167">
        <v>13324</v>
      </c>
    </row>
    <row r="7" spans="1:20" x14ac:dyDescent="0.2">
      <c r="A7" s="184" t="s">
        <v>65</v>
      </c>
      <c r="B7" s="185"/>
      <c r="C7" s="170">
        <v>1672</v>
      </c>
      <c r="D7" s="172" t="s">
        <v>138</v>
      </c>
      <c r="E7" s="170">
        <v>947</v>
      </c>
      <c r="F7" s="170">
        <v>725</v>
      </c>
      <c r="G7" s="170">
        <v>1594</v>
      </c>
      <c r="H7" s="172" t="s">
        <v>138</v>
      </c>
      <c r="I7" s="170">
        <v>947</v>
      </c>
      <c r="J7" s="170">
        <v>647</v>
      </c>
      <c r="K7" s="170">
        <v>78</v>
      </c>
      <c r="L7" s="172" t="s">
        <v>138</v>
      </c>
      <c r="M7" s="172" t="s">
        <v>138</v>
      </c>
      <c r="N7" s="170">
        <v>78</v>
      </c>
      <c r="P7" s="132"/>
      <c r="Q7" s="132"/>
      <c r="R7" s="132"/>
      <c r="S7" s="132"/>
      <c r="T7" s="132"/>
    </row>
    <row r="8" spans="1:20" x14ac:dyDescent="0.2">
      <c r="A8" s="184" t="s">
        <v>66</v>
      </c>
      <c r="B8" s="185"/>
      <c r="C8" s="170">
        <v>73769</v>
      </c>
      <c r="D8" s="172" t="s">
        <v>139</v>
      </c>
      <c r="E8" s="170">
        <v>28905</v>
      </c>
      <c r="F8" s="170">
        <v>44864</v>
      </c>
      <c r="G8" s="170">
        <v>60523</v>
      </c>
      <c r="H8" s="172" t="s">
        <v>138</v>
      </c>
      <c r="I8" s="170">
        <v>28905</v>
      </c>
      <c r="J8" s="170">
        <v>31618</v>
      </c>
      <c r="K8" s="170">
        <v>13246</v>
      </c>
      <c r="L8" s="172" t="s">
        <v>139</v>
      </c>
      <c r="M8" s="172" t="s">
        <v>138</v>
      </c>
      <c r="N8" s="170">
        <v>13246</v>
      </c>
      <c r="P8" s="132"/>
      <c r="Q8" s="132"/>
      <c r="R8" s="132"/>
      <c r="S8" s="132"/>
      <c r="T8" s="132"/>
    </row>
    <row r="9" spans="1:20" x14ac:dyDescent="0.2">
      <c r="A9" s="184" t="s">
        <v>9</v>
      </c>
      <c r="B9" s="185"/>
      <c r="C9" s="170">
        <v>12598</v>
      </c>
      <c r="D9" s="172" t="s">
        <v>138</v>
      </c>
      <c r="E9" s="170">
        <v>12598</v>
      </c>
      <c r="F9" s="172" t="s">
        <v>140</v>
      </c>
      <c r="G9" s="170">
        <v>12598</v>
      </c>
      <c r="H9" s="172" t="s">
        <v>138</v>
      </c>
      <c r="I9" s="170">
        <v>12598</v>
      </c>
      <c r="J9" s="172" t="s">
        <v>138</v>
      </c>
      <c r="K9" s="172" t="s">
        <v>140</v>
      </c>
      <c r="L9" s="172" t="s">
        <v>139</v>
      </c>
      <c r="M9" s="172" t="s">
        <v>138</v>
      </c>
      <c r="N9" s="172" t="s">
        <v>140</v>
      </c>
      <c r="P9" s="132"/>
      <c r="Q9" s="132"/>
      <c r="R9" s="132"/>
      <c r="S9" s="132"/>
      <c r="T9" s="132"/>
    </row>
    <row r="10" spans="1:20" x14ac:dyDescent="0.2">
      <c r="A10" s="184" t="s">
        <v>10</v>
      </c>
      <c r="B10" s="185"/>
      <c r="C10" s="170">
        <v>15514</v>
      </c>
      <c r="D10" s="172" t="s">
        <v>139</v>
      </c>
      <c r="E10" s="172">
        <v>15514</v>
      </c>
      <c r="F10" s="172" t="s">
        <v>138</v>
      </c>
      <c r="G10" s="170">
        <v>15514</v>
      </c>
      <c r="H10" s="172" t="s">
        <v>138</v>
      </c>
      <c r="I10" s="172">
        <v>15514</v>
      </c>
      <c r="J10" s="172" t="s">
        <v>138</v>
      </c>
      <c r="K10" s="172" t="s">
        <v>138</v>
      </c>
      <c r="L10" s="172" t="s">
        <v>141</v>
      </c>
      <c r="M10" s="172" t="s">
        <v>139</v>
      </c>
      <c r="N10" s="172" t="s">
        <v>138</v>
      </c>
      <c r="P10" s="132"/>
      <c r="Q10" s="132"/>
      <c r="R10" s="132"/>
      <c r="S10" s="132"/>
      <c r="T10" s="132"/>
    </row>
    <row r="11" spans="1:20" x14ac:dyDescent="0.2">
      <c r="A11" s="184" t="s">
        <v>136</v>
      </c>
      <c r="B11" s="185"/>
      <c r="C11" s="172">
        <v>102939</v>
      </c>
      <c r="D11" s="172" t="s">
        <v>17</v>
      </c>
      <c r="E11" s="172">
        <v>56524</v>
      </c>
      <c r="F11" s="170">
        <v>46415</v>
      </c>
      <c r="G11" s="172">
        <v>88119</v>
      </c>
      <c r="H11" s="172" t="s">
        <v>17</v>
      </c>
      <c r="I11" s="172">
        <v>56524</v>
      </c>
      <c r="J11" s="172">
        <v>31595</v>
      </c>
      <c r="K11" s="172">
        <v>14820</v>
      </c>
      <c r="L11" s="172" t="s">
        <v>17</v>
      </c>
      <c r="M11" s="172" t="s">
        <v>17</v>
      </c>
      <c r="N11" s="172">
        <v>14820</v>
      </c>
      <c r="P11" s="132"/>
      <c r="Q11" s="132"/>
      <c r="R11" s="132"/>
      <c r="S11" s="132"/>
      <c r="T11" s="132"/>
    </row>
    <row r="12" spans="1:20" s="127" customFormat="1" ht="17" thickBot="1" x14ac:dyDescent="0.25">
      <c r="A12" s="191" t="s">
        <v>68</v>
      </c>
      <c r="B12" s="192"/>
      <c r="C12" s="178">
        <v>1.006</v>
      </c>
      <c r="D12" s="176" t="s">
        <v>138</v>
      </c>
      <c r="E12" s="176">
        <v>1.0254759040407615</v>
      </c>
      <c r="F12" s="176">
        <v>0.98220402886997737</v>
      </c>
      <c r="G12" s="176">
        <v>1.0239448927019144</v>
      </c>
      <c r="H12" s="176" t="s">
        <v>139</v>
      </c>
      <c r="I12" s="176">
        <v>1.0254759040407615</v>
      </c>
      <c r="J12" s="176">
        <v>1.0212058870074379</v>
      </c>
      <c r="K12" s="176">
        <v>0.899055330634278</v>
      </c>
      <c r="L12" s="176" t="s">
        <v>138</v>
      </c>
      <c r="M12" s="176" t="s">
        <v>138</v>
      </c>
      <c r="N12" s="176">
        <v>0.899055330634278</v>
      </c>
      <c r="P12" s="132"/>
    </row>
    <row r="13" spans="1:20" ht="13.5" customHeight="1" thickTop="1" x14ac:dyDescent="0.25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20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9" t="s">
        <v>135</v>
      </c>
      <c r="B17" s="190"/>
      <c r="C17" s="167">
        <v>444008</v>
      </c>
      <c r="D17" s="168">
        <v>0</v>
      </c>
      <c r="E17" s="167">
        <v>444008</v>
      </c>
      <c r="F17" s="169">
        <v>146507</v>
      </c>
      <c r="G17" s="167">
        <v>64860</v>
      </c>
      <c r="H17" s="167">
        <v>232641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70">
        <v>1689</v>
      </c>
      <c r="D18" s="171" t="s">
        <v>142</v>
      </c>
      <c r="E18" s="170">
        <v>1689</v>
      </c>
      <c r="F18" s="172">
        <v>1505</v>
      </c>
      <c r="G18" s="170">
        <v>184</v>
      </c>
      <c r="H18" s="172" t="s">
        <v>143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70">
        <v>193858</v>
      </c>
      <c r="D19" s="171" t="s">
        <v>143</v>
      </c>
      <c r="E19" s="170">
        <v>193858</v>
      </c>
      <c r="F19" s="172">
        <v>145002</v>
      </c>
      <c r="G19" s="170">
        <v>48856</v>
      </c>
      <c r="H19" s="172" t="s">
        <v>144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70">
        <v>248461</v>
      </c>
      <c r="D20" s="171" t="s">
        <v>144</v>
      </c>
      <c r="E20" s="170">
        <v>248461</v>
      </c>
      <c r="F20" s="172" t="s">
        <v>142</v>
      </c>
      <c r="G20" s="170">
        <v>15820</v>
      </c>
      <c r="H20" s="170">
        <v>232641</v>
      </c>
      <c r="I20" s="102"/>
      <c r="J20" s="102"/>
      <c r="K20" s="102"/>
      <c r="L20" s="102"/>
      <c r="M20" s="102"/>
      <c r="N20" s="102"/>
    </row>
    <row r="21" spans="1:15" x14ac:dyDescent="0.2">
      <c r="A21" s="184" t="s">
        <v>136</v>
      </c>
      <c r="B21" s="185"/>
      <c r="C21" s="173">
        <v>452849</v>
      </c>
      <c r="D21" s="174" t="s">
        <v>143</v>
      </c>
      <c r="E21" s="173">
        <v>452849</v>
      </c>
      <c r="F21" s="175">
        <v>146712</v>
      </c>
      <c r="G21" s="175">
        <v>62642</v>
      </c>
      <c r="H21" s="175">
        <v>243495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76">
        <v>0.98047693602061614</v>
      </c>
      <c r="D22" s="177" t="s">
        <v>144</v>
      </c>
      <c r="E22" s="176">
        <v>0.98047693602061614</v>
      </c>
      <c r="F22" s="176">
        <v>0.99860270461857248</v>
      </c>
      <c r="G22" s="176">
        <v>1.0354075540372274</v>
      </c>
      <c r="H22" s="176">
        <v>0.95542413601922016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9"/>
  <sheetViews>
    <sheetView workbookViewId="0">
      <selection activeCell="C20" sqref="C20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7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7" ht="18" customHeight="1" x14ac:dyDescent="0.25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17" ht="20.25" customHeight="1" thickBot="1" x14ac:dyDescent="0.3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17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7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7" s="132" customFormat="1" x14ac:dyDescent="0.2">
      <c r="A6" s="189" t="s">
        <v>134</v>
      </c>
      <c r="B6" s="190"/>
      <c r="C6" s="167">
        <v>102939</v>
      </c>
      <c r="D6" s="169" t="s">
        <v>142</v>
      </c>
      <c r="E6" s="167">
        <v>56524</v>
      </c>
      <c r="F6" s="167">
        <v>46415</v>
      </c>
      <c r="G6" s="167">
        <v>88119</v>
      </c>
      <c r="H6" s="169" t="s">
        <v>142</v>
      </c>
      <c r="I6" s="167">
        <v>56524</v>
      </c>
      <c r="J6" s="167">
        <v>31595</v>
      </c>
      <c r="K6" s="167">
        <v>14820</v>
      </c>
      <c r="L6" s="169" t="s">
        <v>144</v>
      </c>
      <c r="M6" s="169" t="s">
        <v>143</v>
      </c>
      <c r="N6" s="167">
        <v>14820</v>
      </c>
      <c r="P6" s="180"/>
      <c r="Q6" s="180"/>
    </row>
    <row r="7" spans="1:17" x14ac:dyDescent="0.2">
      <c r="A7" s="184" t="s">
        <v>65</v>
      </c>
      <c r="B7" s="185"/>
      <c r="C7" s="170">
        <v>1519</v>
      </c>
      <c r="D7" s="172" t="s">
        <v>144</v>
      </c>
      <c r="E7" s="170">
        <v>654</v>
      </c>
      <c r="F7" s="170">
        <v>865</v>
      </c>
      <c r="G7" s="170">
        <v>1412</v>
      </c>
      <c r="H7" s="172" t="s">
        <v>143</v>
      </c>
      <c r="I7" s="170">
        <v>654</v>
      </c>
      <c r="J7" s="170">
        <v>758</v>
      </c>
      <c r="K7" s="170">
        <v>107</v>
      </c>
      <c r="L7" s="172" t="s">
        <v>144</v>
      </c>
      <c r="M7" s="172" t="s">
        <v>143</v>
      </c>
      <c r="N7" s="170">
        <v>107</v>
      </c>
      <c r="P7" s="180"/>
      <c r="Q7" s="180"/>
    </row>
    <row r="8" spans="1:17" x14ac:dyDescent="0.2">
      <c r="A8" s="184" t="s">
        <v>66</v>
      </c>
      <c r="B8" s="185"/>
      <c r="C8" s="170">
        <v>75943</v>
      </c>
      <c r="D8" s="172" t="s">
        <v>143</v>
      </c>
      <c r="E8" s="170">
        <v>30393</v>
      </c>
      <c r="F8" s="170">
        <v>45550</v>
      </c>
      <c r="G8" s="170">
        <v>61230</v>
      </c>
      <c r="H8" s="172" t="s">
        <v>144</v>
      </c>
      <c r="I8" s="170">
        <v>30393</v>
      </c>
      <c r="J8" s="170">
        <v>30837</v>
      </c>
      <c r="K8" s="170">
        <v>14713</v>
      </c>
      <c r="L8" s="172" t="s">
        <v>142</v>
      </c>
      <c r="M8" s="172" t="s">
        <v>144</v>
      </c>
      <c r="N8" s="170">
        <v>14713</v>
      </c>
      <c r="P8" s="180"/>
      <c r="Q8" s="180"/>
    </row>
    <row r="9" spans="1:17" x14ac:dyDescent="0.2">
      <c r="A9" s="184" t="s">
        <v>9</v>
      </c>
      <c r="B9" s="185"/>
      <c r="C9" s="170">
        <v>10742</v>
      </c>
      <c r="D9" s="172" t="s">
        <v>144</v>
      </c>
      <c r="E9" s="170">
        <v>10742</v>
      </c>
      <c r="F9" s="172" t="s">
        <v>142</v>
      </c>
      <c r="G9" s="170">
        <v>10742</v>
      </c>
      <c r="H9" s="172" t="s">
        <v>144</v>
      </c>
      <c r="I9" s="170">
        <v>10742</v>
      </c>
      <c r="J9" s="172" t="s">
        <v>138</v>
      </c>
      <c r="K9" s="172" t="s">
        <v>138</v>
      </c>
      <c r="L9" s="172" t="s">
        <v>143</v>
      </c>
      <c r="M9" s="172" t="s">
        <v>143</v>
      </c>
      <c r="N9" s="172" t="s">
        <v>138</v>
      </c>
      <c r="P9" s="180"/>
      <c r="Q9" s="180"/>
    </row>
    <row r="10" spans="1:17" x14ac:dyDescent="0.2">
      <c r="A10" s="184" t="s">
        <v>10</v>
      </c>
      <c r="B10" s="185"/>
      <c r="C10" s="170">
        <v>14735</v>
      </c>
      <c r="D10" s="172" t="s">
        <v>142</v>
      </c>
      <c r="E10" s="172">
        <v>14735</v>
      </c>
      <c r="F10" s="172" t="s">
        <v>143</v>
      </c>
      <c r="G10" s="170">
        <v>14735</v>
      </c>
      <c r="H10" s="172" t="s">
        <v>142</v>
      </c>
      <c r="I10" s="172">
        <v>14735</v>
      </c>
      <c r="J10" s="172" t="s">
        <v>139</v>
      </c>
      <c r="K10" s="172" t="s">
        <v>138</v>
      </c>
      <c r="L10" s="172" t="s">
        <v>143</v>
      </c>
      <c r="M10" s="172" t="s">
        <v>144</v>
      </c>
      <c r="N10" s="172" t="s">
        <v>138</v>
      </c>
      <c r="P10" s="180"/>
      <c r="Q10" s="180"/>
    </row>
    <row r="11" spans="1:17" x14ac:dyDescent="0.2">
      <c r="A11" s="184" t="s">
        <v>137</v>
      </c>
      <c r="B11" s="185"/>
      <c r="C11" s="172">
        <v>107810</v>
      </c>
      <c r="D11" s="172" t="s">
        <v>144</v>
      </c>
      <c r="E11" s="172">
        <v>65625</v>
      </c>
      <c r="F11" s="172">
        <v>47185</v>
      </c>
      <c r="G11" s="172">
        <v>92504</v>
      </c>
      <c r="H11" s="172" t="s">
        <v>144</v>
      </c>
      <c r="I11" s="172">
        <v>60625</v>
      </c>
      <c r="J11" s="172">
        <v>31879</v>
      </c>
      <c r="K11" s="172">
        <v>15306</v>
      </c>
      <c r="L11" s="172" t="s">
        <v>144</v>
      </c>
      <c r="M11" s="172" t="s">
        <v>143</v>
      </c>
      <c r="N11" s="172">
        <v>15306</v>
      </c>
      <c r="P11" s="180"/>
      <c r="Q11" s="180"/>
    </row>
    <row r="12" spans="1:17" s="127" customFormat="1" ht="17" thickBot="1" x14ac:dyDescent="0.25">
      <c r="A12" s="191" t="s">
        <v>68</v>
      </c>
      <c r="B12" s="192"/>
      <c r="C12" s="178">
        <v>0.95499999999999996</v>
      </c>
      <c r="D12" s="176" t="s">
        <v>143</v>
      </c>
      <c r="E12" s="176">
        <v>0.86099999999999999</v>
      </c>
      <c r="F12" s="176">
        <v>0.98399999999999999</v>
      </c>
      <c r="G12" s="176">
        <v>0.95299999999999996</v>
      </c>
      <c r="H12" s="176" t="s">
        <v>142</v>
      </c>
      <c r="I12" s="176">
        <v>0.93300000000000005</v>
      </c>
      <c r="J12" s="176">
        <v>0.99099999999999999</v>
      </c>
      <c r="K12" s="176">
        <v>0.96799999999999997</v>
      </c>
      <c r="L12" s="176" t="s">
        <v>143</v>
      </c>
      <c r="M12" s="176" t="s">
        <v>143</v>
      </c>
      <c r="N12" s="176">
        <v>0.96799999999999997</v>
      </c>
    </row>
    <row r="13" spans="1:17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7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17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7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9" t="s">
        <v>134</v>
      </c>
      <c r="B17" s="190"/>
      <c r="C17" s="167">
        <v>452849</v>
      </c>
      <c r="D17" s="168" t="s">
        <v>144</v>
      </c>
      <c r="E17" s="167">
        <v>452849</v>
      </c>
      <c r="F17" s="169">
        <v>146712</v>
      </c>
      <c r="G17" s="167">
        <v>62642</v>
      </c>
      <c r="H17" s="167">
        <v>243495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70">
        <v>1278</v>
      </c>
      <c r="D18" s="171" t="s">
        <v>144</v>
      </c>
      <c r="E18" s="170">
        <v>1278</v>
      </c>
      <c r="F18" s="172">
        <v>1074</v>
      </c>
      <c r="G18" s="170">
        <v>204</v>
      </c>
      <c r="H18" s="172" t="s">
        <v>143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70">
        <v>191852</v>
      </c>
      <c r="D19" s="171" t="s">
        <v>144</v>
      </c>
      <c r="E19" s="170">
        <v>191852</v>
      </c>
      <c r="F19" s="172">
        <v>145638</v>
      </c>
      <c r="G19" s="170">
        <v>46214</v>
      </c>
      <c r="H19" s="172" t="s">
        <v>143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70">
        <v>259719</v>
      </c>
      <c r="D20" s="171" t="s">
        <v>142</v>
      </c>
      <c r="E20" s="170">
        <v>259719</v>
      </c>
      <c r="F20" s="172" t="s">
        <v>144</v>
      </c>
      <c r="G20" s="170">
        <v>16224</v>
      </c>
      <c r="H20" s="170">
        <v>243495</v>
      </c>
      <c r="I20" s="102"/>
      <c r="J20" s="102"/>
      <c r="K20" s="102"/>
      <c r="L20" s="102"/>
      <c r="M20" s="102"/>
      <c r="N20" s="102"/>
    </row>
    <row r="21" spans="1:15" x14ac:dyDescent="0.2">
      <c r="A21" s="184" t="s">
        <v>137</v>
      </c>
      <c r="B21" s="185"/>
      <c r="C21" s="173">
        <v>468770.5</v>
      </c>
      <c r="D21" s="174" t="s">
        <v>144</v>
      </c>
      <c r="E21" s="173">
        <v>468771</v>
      </c>
      <c r="F21" s="175">
        <v>142920</v>
      </c>
      <c r="G21" s="175">
        <v>92581.5</v>
      </c>
      <c r="H21" s="175">
        <v>233269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76">
        <v>0.96599999999999997</v>
      </c>
      <c r="D22" s="177" t="s">
        <v>144</v>
      </c>
      <c r="E22" s="176">
        <v>0.96599999999999997</v>
      </c>
      <c r="F22" s="176">
        <v>1.0269999999999999</v>
      </c>
      <c r="G22" s="176">
        <v>0.67700000000000005</v>
      </c>
      <c r="H22" s="176">
        <v>1.044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">
      <c r="C24" s="167"/>
      <c r="D24" s="168"/>
      <c r="E24" s="167"/>
      <c r="F24" s="169"/>
      <c r="G24" s="167"/>
      <c r="H24" s="167"/>
      <c r="K24" s="129"/>
      <c r="L24" s="129"/>
      <c r="M24" s="129"/>
      <c r="N24" s="129"/>
    </row>
    <row r="25" spans="1:15" x14ac:dyDescent="0.2">
      <c r="C25" s="170"/>
      <c r="D25" s="171"/>
      <c r="E25" s="170"/>
      <c r="F25" s="172"/>
      <c r="G25" s="170"/>
      <c r="H25" s="172"/>
      <c r="K25" s="129"/>
      <c r="L25" s="129"/>
      <c r="M25" s="129"/>
      <c r="N25" s="129"/>
    </row>
    <row r="26" spans="1:15" x14ac:dyDescent="0.2">
      <c r="C26" s="170"/>
      <c r="D26" s="171"/>
      <c r="E26" s="170"/>
      <c r="F26" s="172"/>
      <c r="G26" s="170"/>
      <c r="H26" s="172"/>
      <c r="K26" s="129"/>
      <c r="L26" s="129"/>
      <c r="M26" s="129"/>
      <c r="N26" s="129"/>
    </row>
    <row r="27" spans="1:15" x14ac:dyDescent="0.2">
      <c r="C27" s="170"/>
      <c r="D27" s="171"/>
      <c r="E27" s="170"/>
      <c r="F27" s="172"/>
      <c r="G27" s="170"/>
      <c r="H27" s="170"/>
      <c r="K27" s="129"/>
      <c r="L27" s="129"/>
      <c r="M27" s="129"/>
      <c r="N27" s="129"/>
    </row>
    <row r="28" spans="1:15" x14ac:dyDescent="0.2">
      <c r="C28" s="173"/>
      <c r="D28" s="174"/>
      <c r="E28" s="173"/>
      <c r="F28" s="175"/>
      <c r="G28" s="175"/>
      <c r="H28" s="175"/>
    </row>
    <row r="29" spans="1:15" x14ac:dyDescent="0.2">
      <c r="C29" s="181"/>
      <c r="D29" s="182"/>
      <c r="E29" s="181"/>
      <c r="F29" s="181"/>
      <c r="G29" s="181"/>
      <c r="H29" s="181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7"/>
  <sheetViews>
    <sheetView topLeftCell="A7" workbookViewId="0">
      <selection activeCell="C21" sqref="C21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9" t="s">
        <v>127</v>
      </c>
      <c r="B6" s="190"/>
      <c r="C6" s="167">
        <v>107810</v>
      </c>
      <c r="D6" s="169" t="s">
        <v>129</v>
      </c>
      <c r="E6" s="167">
        <v>60625</v>
      </c>
      <c r="F6" s="167">
        <v>47185</v>
      </c>
      <c r="G6" s="167">
        <v>92504</v>
      </c>
      <c r="H6" s="169" t="s">
        <v>132</v>
      </c>
      <c r="I6" s="167">
        <v>60625</v>
      </c>
      <c r="J6" s="167">
        <v>31879</v>
      </c>
      <c r="K6" s="167">
        <v>15306</v>
      </c>
      <c r="L6" s="169" t="s">
        <v>129</v>
      </c>
      <c r="M6" s="169" t="s">
        <v>129</v>
      </c>
      <c r="N6" s="167">
        <v>15306</v>
      </c>
    </row>
    <row r="7" spans="1:15" x14ac:dyDescent="0.2">
      <c r="A7" s="184" t="s">
        <v>65</v>
      </c>
      <c r="B7" s="185"/>
      <c r="C7" s="170">
        <v>1246</v>
      </c>
      <c r="D7" s="172" t="s">
        <v>129</v>
      </c>
      <c r="E7" s="170">
        <v>477</v>
      </c>
      <c r="F7" s="170">
        <v>769</v>
      </c>
      <c r="G7" s="170">
        <v>1148</v>
      </c>
      <c r="H7" s="172" t="s">
        <v>132</v>
      </c>
      <c r="I7" s="170">
        <v>477</v>
      </c>
      <c r="J7" s="170">
        <v>671</v>
      </c>
      <c r="K7" s="170">
        <v>98</v>
      </c>
      <c r="L7" s="172" t="s">
        <v>129</v>
      </c>
      <c r="M7" s="172" t="s">
        <v>129</v>
      </c>
      <c r="N7" s="170">
        <v>98</v>
      </c>
    </row>
    <row r="8" spans="1:15" x14ac:dyDescent="0.2">
      <c r="A8" s="184" t="s">
        <v>66</v>
      </c>
      <c r="B8" s="185"/>
      <c r="C8" s="170">
        <v>76136</v>
      </c>
      <c r="D8" s="172" t="s">
        <v>130</v>
      </c>
      <c r="E8" s="170">
        <v>29720</v>
      </c>
      <c r="F8" s="170">
        <v>46416</v>
      </c>
      <c r="G8" s="170">
        <v>60928</v>
      </c>
      <c r="H8" s="172" t="s">
        <v>129</v>
      </c>
      <c r="I8" s="170">
        <v>29720</v>
      </c>
      <c r="J8" s="170">
        <v>31208</v>
      </c>
      <c r="K8" s="170">
        <v>15208</v>
      </c>
      <c r="L8" s="172" t="s">
        <v>130</v>
      </c>
      <c r="M8" s="172" t="s">
        <v>130</v>
      </c>
      <c r="N8" s="170">
        <v>15208</v>
      </c>
    </row>
    <row r="9" spans="1:15" x14ac:dyDescent="0.2">
      <c r="A9" s="184" t="s">
        <v>9</v>
      </c>
      <c r="B9" s="185"/>
      <c r="C9" s="170">
        <v>15018</v>
      </c>
      <c r="D9" s="172" t="s">
        <v>130</v>
      </c>
      <c r="E9" s="170">
        <v>15018</v>
      </c>
      <c r="F9" s="172" t="s">
        <v>129</v>
      </c>
      <c r="G9" s="170">
        <v>15018</v>
      </c>
      <c r="H9" s="172" t="s">
        <v>132</v>
      </c>
      <c r="I9" s="170">
        <v>15018</v>
      </c>
      <c r="J9" s="172" t="s">
        <v>132</v>
      </c>
      <c r="K9" s="172" t="s">
        <v>129</v>
      </c>
      <c r="L9" s="172" t="s">
        <v>130</v>
      </c>
      <c r="M9" s="172" t="s">
        <v>133</v>
      </c>
      <c r="N9" s="172" t="s">
        <v>129</v>
      </c>
    </row>
    <row r="10" spans="1:15" x14ac:dyDescent="0.2">
      <c r="A10" s="184" t="s">
        <v>10</v>
      </c>
      <c r="B10" s="185"/>
      <c r="C10" s="170">
        <v>15410</v>
      </c>
      <c r="D10" s="172" t="s">
        <v>130</v>
      </c>
      <c r="E10" s="172">
        <v>15410</v>
      </c>
      <c r="F10" s="172" t="s">
        <v>132</v>
      </c>
      <c r="G10" s="170">
        <v>15410</v>
      </c>
      <c r="H10" s="172" t="s">
        <v>129</v>
      </c>
      <c r="I10" s="172">
        <v>15410</v>
      </c>
      <c r="J10" s="172" t="s">
        <v>130</v>
      </c>
      <c r="K10" s="172" t="s">
        <v>130</v>
      </c>
      <c r="L10" s="172" t="s">
        <v>130</v>
      </c>
      <c r="M10" s="172" t="s">
        <v>130</v>
      </c>
      <c r="N10" s="172" t="s">
        <v>130</v>
      </c>
    </row>
    <row r="11" spans="1:15" x14ac:dyDescent="0.2">
      <c r="A11" s="184" t="s">
        <v>128</v>
      </c>
      <c r="B11" s="185"/>
      <c r="C11" s="172">
        <v>108326</v>
      </c>
      <c r="D11" s="172" t="s">
        <v>131</v>
      </c>
      <c r="E11" s="172">
        <v>58266</v>
      </c>
      <c r="F11" s="172">
        <v>50060</v>
      </c>
      <c r="G11" s="172">
        <v>92702</v>
      </c>
      <c r="H11" s="172" t="s">
        <v>130</v>
      </c>
      <c r="I11" s="172">
        <v>58266</v>
      </c>
      <c r="J11" s="172">
        <v>34436</v>
      </c>
      <c r="K11" s="172">
        <v>15624</v>
      </c>
      <c r="L11" s="172" t="s">
        <v>133</v>
      </c>
      <c r="M11" s="172" t="s">
        <v>129</v>
      </c>
      <c r="N11" s="172">
        <v>15624</v>
      </c>
    </row>
    <row r="12" spans="1:15" s="127" customFormat="1" ht="17" thickBot="1" x14ac:dyDescent="0.25">
      <c r="A12" s="191" t="s">
        <v>68</v>
      </c>
      <c r="B12" s="192"/>
      <c r="C12" s="178">
        <v>0.995</v>
      </c>
      <c r="D12" s="176" t="s">
        <v>129</v>
      </c>
      <c r="E12" s="176">
        <v>1.04</v>
      </c>
      <c r="F12" s="176">
        <v>0.94299999999999995</v>
      </c>
      <c r="G12" s="176">
        <v>0.998</v>
      </c>
      <c r="H12" s="176" t="s">
        <v>129</v>
      </c>
      <c r="I12" s="176">
        <v>1.04</v>
      </c>
      <c r="J12" s="176">
        <v>0.92600000000000005</v>
      </c>
      <c r="K12" s="176">
        <v>0.98</v>
      </c>
      <c r="L12" s="176" t="s">
        <v>129</v>
      </c>
      <c r="M12" s="176" t="s">
        <v>129</v>
      </c>
      <c r="N12" s="176">
        <v>0.98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9" t="s">
        <v>127</v>
      </c>
      <c r="B17" s="190"/>
      <c r="C17" s="167">
        <v>468770.5</v>
      </c>
      <c r="D17" s="168" t="s">
        <v>132</v>
      </c>
      <c r="E17" s="167">
        <v>468771</v>
      </c>
      <c r="F17" s="169">
        <v>142920</v>
      </c>
      <c r="G17" s="167">
        <v>92581.5</v>
      </c>
      <c r="H17" s="167">
        <v>233269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70">
        <v>1265</v>
      </c>
      <c r="D18" s="171" t="s">
        <v>132</v>
      </c>
      <c r="E18" s="170">
        <v>1265</v>
      </c>
      <c r="F18" s="172">
        <v>882</v>
      </c>
      <c r="G18" s="170">
        <v>382.5</v>
      </c>
      <c r="H18" s="172" t="s">
        <v>129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70">
        <v>213327</v>
      </c>
      <c r="D19" s="171" t="s">
        <v>129</v>
      </c>
      <c r="E19" s="170">
        <v>213327</v>
      </c>
      <c r="F19" s="172">
        <v>142038</v>
      </c>
      <c r="G19" s="170">
        <v>71289</v>
      </c>
      <c r="H19" s="172" t="s">
        <v>129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70">
        <v>254179</v>
      </c>
      <c r="D20" s="171" t="s">
        <v>132</v>
      </c>
      <c r="E20" s="170">
        <v>254179</v>
      </c>
      <c r="F20" s="172" t="s">
        <v>129</v>
      </c>
      <c r="G20" s="170">
        <v>20910</v>
      </c>
      <c r="H20" s="170">
        <v>233269</v>
      </c>
      <c r="I20" s="102"/>
      <c r="J20" s="102"/>
      <c r="K20" s="102"/>
      <c r="L20" s="102"/>
      <c r="M20" s="102"/>
      <c r="N20" s="102"/>
    </row>
    <row r="21" spans="1:15" x14ac:dyDescent="0.2">
      <c r="A21" s="184" t="s">
        <v>128</v>
      </c>
      <c r="B21" s="185"/>
      <c r="C21" s="173">
        <v>481210</v>
      </c>
      <c r="D21" s="174" t="s">
        <v>132</v>
      </c>
      <c r="E21" s="173">
        <v>481209.5</v>
      </c>
      <c r="F21" s="175">
        <v>145649</v>
      </c>
      <c r="G21" s="175">
        <v>90193</v>
      </c>
      <c r="H21" s="175">
        <v>245368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76">
        <v>0.97399999999999998</v>
      </c>
      <c r="D22" s="177" t="s">
        <v>129</v>
      </c>
      <c r="E22" s="176">
        <v>0.97399999999999998</v>
      </c>
      <c r="F22" s="176">
        <v>0.98099999999999998</v>
      </c>
      <c r="G22" s="176">
        <v>1.026</v>
      </c>
      <c r="H22" s="176">
        <v>0.95099999999999996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7"/>
  <sheetViews>
    <sheetView workbookViewId="0">
      <selection activeCell="I8" sqref="I8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9" t="s">
        <v>121</v>
      </c>
      <c r="B6" s="190"/>
      <c r="C6" s="167">
        <v>108326</v>
      </c>
      <c r="D6" s="169" t="s">
        <v>123</v>
      </c>
      <c r="E6" s="167">
        <v>58266</v>
      </c>
      <c r="F6" s="167">
        <v>50060</v>
      </c>
      <c r="G6" s="167">
        <v>92702</v>
      </c>
      <c r="H6" s="169" t="s">
        <v>123</v>
      </c>
      <c r="I6" s="167">
        <v>58266</v>
      </c>
      <c r="J6" s="167">
        <v>34436</v>
      </c>
      <c r="K6" s="167">
        <v>15624</v>
      </c>
      <c r="L6" s="169" t="s">
        <v>123</v>
      </c>
      <c r="M6" s="169" t="s">
        <v>123</v>
      </c>
      <c r="N6" s="167">
        <v>15624</v>
      </c>
    </row>
    <row r="7" spans="1:15" x14ac:dyDescent="0.2">
      <c r="A7" s="184" t="s">
        <v>65</v>
      </c>
      <c r="B7" s="185"/>
      <c r="C7" s="170">
        <v>1312</v>
      </c>
      <c r="D7" s="172" t="s">
        <v>123</v>
      </c>
      <c r="E7" s="170">
        <v>530</v>
      </c>
      <c r="F7" s="170">
        <v>782</v>
      </c>
      <c r="G7" s="170">
        <v>1212</v>
      </c>
      <c r="H7" s="172" t="s">
        <v>123</v>
      </c>
      <c r="I7" s="170">
        <v>530</v>
      </c>
      <c r="J7" s="170">
        <v>682</v>
      </c>
      <c r="K7" s="170">
        <v>100</v>
      </c>
      <c r="L7" s="172" t="s">
        <v>125</v>
      </c>
      <c r="M7" s="172" t="s">
        <v>123</v>
      </c>
      <c r="N7" s="170">
        <v>100</v>
      </c>
    </row>
    <row r="8" spans="1:15" x14ac:dyDescent="0.2">
      <c r="A8" s="184" t="s">
        <v>66</v>
      </c>
      <c r="B8" s="185"/>
      <c r="C8" s="170">
        <v>79127</v>
      </c>
      <c r="D8" s="172" t="s">
        <v>123</v>
      </c>
      <c r="E8" s="170">
        <v>29849</v>
      </c>
      <c r="F8" s="170">
        <v>49278</v>
      </c>
      <c r="G8" s="170">
        <v>63603</v>
      </c>
      <c r="H8" s="172" t="s">
        <v>123</v>
      </c>
      <c r="I8" s="170">
        <v>29849</v>
      </c>
      <c r="J8" s="170">
        <v>33754</v>
      </c>
      <c r="K8" s="170">
        <v>15524</v>
      </c>
      <c r="L8" s="172" t="s">
        <v>123</v>
      </c>
      <c r="M8" s="172" t="s">
        <v>123</v>
      </c>
      <c r="N8" s="170">
        <v>15524</v>
      </c>
    </row>
    <row r="9" spans="1:15" x14ac:dyDescent="0.2">
      <c r="A9" s="184" t="s">
        <v>9</v>
      </c>
      <c r="B9" s="185"/>
      <c r="C9" s="170">
        <v>11611</v>
      </c>
      <c r="D9" s="172" t="s">
        <v>124</v>
      </c>
      <c r="E9" s="170">
        <v>11611</v>
      </c>
      <c r="F9" s="172" t="s">
        <v>123</v>
      </c>
      <c r="G9" s="170">
        <v>11611</v>
      </c>
      <c r="H9" s="172" t="s">
        <v>123</v>
      </c>
      <c r="I9" s="170">
        <v>11611</v>
      </c>
      <c r="J9" s="172" t="s">
        <v>123</v>
      </c>
      <c r="K9" s="172" t="s">
        <v>123</v>
      </c>
      <c r="L9" s="172" t="s">
        <v>123</v>
      </c>
      <c r="M9" s="172" t="s">
        <v>124</v>
      </c>
      <c r="N9" s="172" t="s">
        <v>123</v>
      </c>
    </row>
    <row r="10" spans="1:15" x14ac:dyDescent="0.2">
      <c r="A10" s="184" t="s">
        <v>10</v>
      </c>
      <c r="B10" s="185"/>
      <c r="C10" s="170">
        <v>16276</v>
      </c>
      <c r="D10" s="172" t="s">
        <v>123</v>
      </c>
      <c r="E10" s="172">
        <v>16276</v>
      </c>
      <c r="F10" s="172" t="s">
        <v>124</v>
      </c>
      <c r="G10" s="170">
        <v>16276</v>
      </c>
      <c r="H10" s="172" t="s">
        <v>123</v>
      </c>
      <c r="I10" s="172">
        <v>16276</v>
      </c>
      <c r="J10" s="172" t="s">
        <v>123</v>
      </c>
      <c r="K10" s="172" t="s">
        <v>124</v>
      </c>
      <c r="L10" s="172" t="s">
        <v>124</v>
      </c>
      <c r="M10" s="172" t="s">
        <v>123</v>
      </c>
      <c r="N10" s="172" t="s">
        <v>123</v>
      </c>
    </row>
    <row r="11" spans="1:15" x14ac:dyDescent="0.2">
      <c r="A11" s="184" t="s">
        <v>122</v>
      </c>
      <c r="B11" s="185"/>
      <c r="C11" s="172">
        <v>108106</v>
      </c>
      <c r="D11" s="172" t="s">
        <v>17</v>
      </c>
      <c r="E11" s="172">
        <v>56301</v>
      </c>
      <c r="F11" s="172">
        <v>51805</v>
      </c>
      <c r="G11" s="172">
        <v>91263</v>
      </c>
      <c r="H11" s="172" t="s">
        <v>17</v>
      </c>
      <c r="I11" s="172">
        <v>56301</v>
      </c>
      <c r="J11" s="172">
        <v>34962</v>
      </c>
      <c r="K11" s="172">
        <v>15840</v>
      </c>
      <c r="L11" s="172" t="s">
        <v>17</v>
      </c>
      <c r="M11" s="172" t="s">
        <v>17</v>
      </c>
      <c r="N11" s="172">
        <v>15840</v>
      </c>
    </row>
    <row r="12" spans="1:15" s="127" customFormat="1" ht="17" thickBot="1" x14ac:dyDescent="0.25">
      <c r="A12" s="191" t="s">
        <v>68</v>
      </c>
      <c r="B12" s="192"/>
      <c r="C12" s="178">
        <v>1.0020350396832738</v>
      </c>
      <c r="D12" s="176" t="s">
        <v>17</v>
      </c>
      <c r="E12" s="176">
        <v>1.0349016891351841</v>
      </c>
      <c r="F12" s="176">
        <v>0.96631599266480073</v>
      </c>
      <c r="G12" s="176">
        <v>1.0157676166683103</v>
      </c>
      <c r="H12" s="176" t="s">
        <v>17</v>
      </c>
      <c r="I12" s="176">
        <v>1.0349016891351841</v>
      </c>
      <c r="J12" s="176">
        <v>0.98495509410216808</v>
      </c>
      <c r="K12" s="176">
        <v>0.98636363636363633</v>
      </c>
      <c r="L12" s="176" t="s">
        <v>126</v>
      </c>
      <c r="M12" s="176" t="s">
        <v>126</v>
      </c>
      <c r="N12" s="176">
        <v>0.98636363636363633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45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9" t="s">
        <v>121</v>
      </c>
      <c r="B17" s="190"/>
      <c r="C17" s="167">
        <v>481210</v>
      </c>
      <c r="D17" s="168" t="s">
        <v>126</v>
      </c>
      <c r="E17" s="167">
        <v>481210</v>
      </c>
      <c r="F17" s="169">
        <v>145649</v>
      </c>
      <c r="G17" s="167">
        <v>90193</v>
      </c>
      <c r="H17" s="167">
        <v>245368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70">
        <v>1585</v>
      </c>
      <c r="D18" s="171" t="s">
        <v>126</v>
      </c>
      <c r="E18" s="170">
        <v>1585</v>
      </c>
      <c r="F18" s="172">
        <v>875</v>
      </c>
      <c r="G18" s="170">
        <v>710</v>
      </c>
      <c r="H18" s="172" t="s">
        <v>126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70">
        <v>214662</v>
      </c>
      <c r="D19" s="171" t="s">
        <v>126</v>
      </c>
      <c r="E19" s="170">
        <v>214662</v>
      </c>
      <c r="F19" s="172">
        <v>144774</v>
      </c>
      <c r="G19" s="170">
        <v>69888</v>
      </c>
      <c r="H19" s="172" t="s">
        <v>126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70">
        <v>264662</v>
      </c>
      <c r="D20" s="171" t="s">
        <v>126</v>
      </c>
      <c r="E20" s="170">
        <v>264963</v>
      </c>
      <c r="F20" s="172" t="s">
        <v>17</v>
      </c>
      <c r="G20" s="170">
        <v>19595</v>
      </c>
      <c r="H20" s="170">
        <v>245368</v>
      </c>
      <c r="I20" s="102"/>
      <c r="J20" s="102"/>
      <c r="K20" s="102"/>
      <c r="L20" s="102"/>
      <c r="M20" s="102"/>
      <c r="N20" s="102"/>
    </row>
    <row r="21" spans="1:15" x14ac:dyDescent="0.2">
      <c r="A21" s="184" t="s">
        <v>122</v>
      </c>
      <c r="B21" s="185"/>
      <c r="C21" s="173">
        <v>477592</v>
      </c>
      <c r="D21" s="174">
        <v>0</v>
      </c>
      <c r="E21" s="173">
        <v>477592</v>
      </c>
      <c r="F21" s="175">
        <v>147820</v>
      </c>
      <c r="G21" s="175">
        <v>85292</v>
      </c>
      <c r="H21" s="175">
        <v>244480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76">
        <v>1.0075755037772827</v>
      </c>
      <c r="D22" s="177" t="s">
        <v>126</v>
      </c>
      <c r="E22" s="176">
        <v>1.0075755037772827</v>
      </c>
      <c r="F22" s="176">
        <v>0.98531321877959677</v>
      </c>
      <c r="G22" s="176">
        <v>1.0574614266285232</v>
      </c>
      <c r="H22" s="176">
        <v>1.0036321989528796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7"/>
  <sheetViews>
    <sheetView topLeftCell="A4" workbookViewId="0">
      <selection activeCell="C6" sqref="C6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9" t="s">
        <v>116</v>
      </c>
      <c r="B6" s="190"/>
      <c r="C6" s="167">
        <v>108106</v>
      </c>
      <c r="D6" s="169" t="s">
        <v>17</v>
      </c>
      <c r="E6" s="167">
        <v>56301</v>
      </c>
      <c r="F6" s="167">
        <v>51805</v>
      </c>
      <c r="G6" s="167">
        <v>91263</v>
      </c>
      <c r="H6" s="169" t="s">
        <v>17</v>
      </c>
      <c r="I6" s="167">
        <v>56301</v>
      </c>
      <c r="J6" s="167">
        <v>34962</v>
      </c>
      <c r="K6" s="167">
        <v>15840</v>
      </c>
      <c r="L6" s="169" t="s">
        <v>17</v>
      </c>
      <c r="M6" s="169" t="s">
        <v>17</v>
      </c>
      <c r="N6" s="167">
        <v>15840</v>
      </c>
    </row>
    <row r="7" spans="1:15" x14ac:dyDescent="0.2">
      <c r="A7" s="184" t="s">
        <v>65</v>
      </c>
      <c r="B7" s="185"/>
      <c r="C7" s="170">
        <v>1259</v>
      </c>
      <c r="D7" s="172" t="s">
        <v>17</v>
      </c>
      <c r="E7" s="170">
        <v>418</v>
      </c>
      <c r="F7" s="170">
        <v>841</v>
      </c>
      <c r="G7" s="170">
        <v>1151</v>
      </c>
      <c r="H7" s="172" t="s">
        <v>17</v>
      </c>
      <c r="I7" s="170">
        <v>418</v>
      </c>
      <c r="J7" s="170">
        <v>713</v>
      </c>
      <c r="K7" s="170">
        <v>111</v>
      </c>
      <c r="L7" s="172" t="s">
        <v>17</v>
      </c>
      <c r="M7" s="172" t="s">
        <v>17</v>
      </c>
      <c r="N7" s="170">
        <v>111</v>
      </c>
    </row>
    <row r="8" spans="1:15" x14ac:dyDescent="0.2">
      <c r="A8" s="184" t="s">
        <v>66</v>
      </c>
      <c r="B8" s="185"/>
      <c r="C8" s="170">
        <v>78524</v>
      </c>
      <c r="D8" s="172" t="s">
        <v>17</v>
      </c>
      <c r="E8" s="170">
        <v>27560</v>
      </c>
      <c r="F8" s="170">
        <v>50964</v>
      </c>
      <c r="G8" s="170">
        <v>61809</v>
      </c>
      <c r="H8" s="172" t="s">
        <v>17</v>
      </c>
      <c r="I8" s="170">
        <v>27560</v>
      </c>
      <c r="J8" s="170">
        <v>34249</v>
      </c>
      <c r="K8" s="170">
        <v>15729</v>
      </c>
      <c r="L8" s="172" t="s">
        <v>17</v>
      </c>
      <c r="M8" s="172" t="s">
        <v>17</v>
      </c>
      <c r="N8" s="170">
        <v>15729</v>
      </c>
    </row>
    <row r="9" spans="1:15" x14ac:dyDescent="0.2">
      <c r="A9" s="184" t="s">
        <v>9</v>
      </c>
      <c r="B9" s="185"/>
      <c r="C9" s="170">
        <v>11800</v>
      </c>
      <c r="D9" s="172" t="s">
        <v>17</v>
      </c>
      <c r="E9" s="170">
        <v>11800</v>
      </c>
      <c r="F9" s="172" t="s">
        <v>17</v>
      </c>
      <c r="G9" s="170">
        <v>11800</v>
      </c>
      <c r="H9" s="172" t="s">
        <v>17</v>
      </c>
      <c r="I9" s="170">
        <v>11800</v>
      </c>
      <c r="J9" s="172" t="s">
        <v>117</v>
      </c>
      <c r="K9" s="172" t="s">
        <v>118</v>
      </c>
      <c r="L9" s="172" t="s">
        <v>17</v>
      </c>
      <c r="M9" s="172" t="s">
        <v>17</v>
      </c>
      <c r="N9" s="172" t="s">
        <v>118</v>
      </c>
    </row>
    <row r="10" spans="1:15" x14ac:dyDescent="0.2">
      <c r="A10" s="184" t="s">
        <v>10</v>
      </c>
      <c r="B10" s="185"/>
      <c r="C10" s="170">
        <v>16523</v>
      </c>
      <c r="D10" s="172" t="s">
        <v>17</v>
      </c>
      <c r="E10" s="172">
        <v>16523</v>
      </c>
      <c r="F10" s="172" t="s">
        <v>17</v>
      </c>
      <c r="G10" s="170">
        <v>16523</v>
      </c>
      <c r="H10" s="172" t="s">
        <v>17</v>
      </c>
      <c r="I10" s="172">
        <v>16523</v>
      </c>
      <c r="J10" s="172" t="s">
        <v>118</v>
      </c>
      <c r="K10" s="172" t="s">
        <v>119</v>
      </c>
      <c r="L10" s="172" t="s">
        <v>17</v>
      </c>
      <c r="M10" s="172" t="s">
        <v>17</v>
      </c>
      <c r="N10" s="172" t="s">
        <v>119</v>
      </c>
    </row>
    <row r="11" spans="1:15" x14ac:dyDescent="0.2">
      <c r="A11" s="184" t="s">
        <v>120</v>
      </c>
      <c r="B11" s="185"/>
      <c r="C11" s="172">
        <v>111853</v>
      </c>
      <c r="D11" s="172" t="s">
        <v>17</v>
      </c>
      <c r="E11" s="172">
        <v>58756</v>
      </c>
      <c r="F11" s="172">
        <v>53097</v>
      </c>
      <c r="G11" s="172">
        <v>95790</v>
      </c>
      <c r="H11" s="172" t="s">
        <v>17</v>
      </c>
      <c r="I11" s="172">
        <v>58756</v>
      </c>
      <c r="J11" s="172">
        <v>37034</v>
      </c>
      <c r="K11" s="172">
        <v>16063</v>
      </c>
      <c r="L11" s="172" t="s">
        <v>17</v>
      </c>
      <c r="M11" s="172" t="s">
        <v>17</v>
      </c>
      <c r="N11" s="172">
        <v>16063</v>
      </c>
    </row>
    <row r="12" spans="1:15" s="127" customFormat="1" ht="17" thickBot="1" x14ac:dyDescent="0.25">
      <c r="A12" s="191" t="s">
        <v>68</v>
      </c>
      <c r="B12" s="192"/>
      <c r="C12" s="178">
        <v>0.96699999999999997</v>
      </c>
      <c r="D12" s="176" t="s">
        <v>17</v>
      </c>
      <c r="E12" s="176">
        <v>0.95799999999999996</v>
      </c>
      <c r="F12" s="176">
        <v>0.97599999999999998</v>
      </c>
      <c r="G12" s="176">
        <v>0.95299999999999996</v>
      </c>
      <c r="H12" s="176" t="s">
        <v>17</v>
      </c>
      <c r="I12" s="176">
        <v>0.95799999999999996</v>
      </c>
      <c r="J12" s="176">
        <v>0.94399999999999995</v>
      </c>
      <c r="K12" s="176">
        <v>0.98599999999999999</v>
      </c>
      <c r="L12" s="176" t="s">
        <v>17</v>
      </c>
      <c r="M12" s="176" t="s">
        <v>17</v>
      </c>
      <c r="N12" s="176">
        <v>0.98599999999999999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9" t="s">
        <v>116</v>
      </c>
      <c r="B17" s="190"/>
      <c r="C17" s="167">
        <v>477592</v>
      </c>
      <c r="D17" s="168">
        <v>0</v>
      </c>
      <c r="E17" s="167">
        <v>477592</v>
      </c>
      <c r="F17" s="169">
        <v>147820</v>
      </c>
      <c r="G17" s="167">
        <v>85292</v>
      </c>
      <c r="H17" s="167">
        <v>244480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70">
        <v>1864</v>
      </c>
      <c r="D18" s="171">
        <v>0</v>
      </c>
      <c r="E18" s="170">
        <v>1864</v>
      </c>
      <c r="F18" s="172">
        <v>1156</v>
      </c>
      <c r="G18" s="170">
        <v>708</v>
      </c>
      <c r="H18" s="172" t="s">
        <v>17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70">
        <v>215073</v>
      </c>
      <c r="D19" s="171">
        <v>0</v>
      </c>
      <c r="E19" s="170">
        <v>215073</v>
      </c>
      <c r="F19" s="172">
        <v>146664</v>
      </c>
      <c r="G19" s="170">
        <v>68409</v>
      </c>
      <c r="H19" s="172" t="s">
        <v>17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70">
        <v>260655</v>
      </c>
      <c r="D20" s="171">
        <v>0</v>
      </c>
      <c r="E20" s="170">
        <v>260655</v>
      </c>
      <c r="F20" s="172" t="s">
        <v>17</v>
      </c>
      <c r="G20" s="170">
        <v>16175</v>
      </c>
      <c r="H20" s="170">
        <v>244480</v>
      </c>
      <c r="I20" s="102"/>
      <c r="J20" s="102"/>
      <c r="K20" s="102"/>
      <c r="L20" s="102"/>
      <c r="M20" s="102"/>
      <c r="N20" s="102"/>
    </row>
    <row r="21" spans="1:15" x14ac:dyDescent="0.2">
      <c r="A21" s="184" t="s">
        <v>120</v>
      </c>
      <c r="B21" s="185"/>
      <c r="C21" s="173">
        <v>496632</v>
      </c>
      <c r="D21" s="174">
        <v>0</v>
      </c>
      <c r="E21" s="173">
        <v>496632</v>
      </c>
      <c r="F21" s="175">
        <v>150392</v>
      </c>
      <c r="G21" s="175">
        <v>92175</v>
      </c>
      <c r="H21" s="175">
        <v>254065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76">
        <v>0.96199999999999997</v>
      </c>
      <c r="D22" s="177">
        <v>0</v>
      </c>
      <c r="E22" s="176">
        <v>0.96199999999999997</v>
      </c>
      <c r="F22" s="176">
        <v>0.98299999999999998</v>
      </c>
      <c r="G22" s="176">
        <v>0.92500000000000004</v>
      </c>
      <c r="H22" s="176">
        <v>0.96199999999999997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7"/>
  <sheetViews>
    <sheetView topLeftCell="A4" workbookViewId="0">
      <selection activeCell="F9" sqref="F9:F10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9" t="s">
        <v>106</v>
      </c>
      <c r="B6" s="190"/>
      <c r="C6" s="125">
        <v>111853</v>
      </c>
      <c r="D6" s="131" t="s">
        <v>108</v>
      </c>
      <c r="E6" s="125">
        <v>58756</v>
      </c>
      <c r="F6" s="125">
        <v>53097</v>
      </c>
      <c r="G6" s="125">
        <v>95790</v>
      </c>
      <c r="H6" s="131" t="s">
        <v>108</v>
      </c>
      <c r="I6" s="125">
        <v>58756</v>
      </c>
      <c r="J6" s="125">
        <v>37034</v>
      </c>
      <c r="K6" s="125">
        <v>16063</v>
      </c>
      <c r="L6" s="131" t="s">
        <v>108</v>
      </c>
      <c r="M6" s="131" t="s">
        <v>109</v>
      </c>
      <c r="N6" s="125">
        <v>16063</v>
      </c>
    </row>
    <row r="7" spans="1:15" x14ac:dyDescent="0.2">
      <c r="A7" s="184" t="s">
        <v>65</v>
      </c>
      <c r="B7" s="185"/>
      <c r="C7" s="123">
        <v>1721</v>
      </c>
      <c r="D7" s="124" t="s">
        <v>108</v>
      </c>
      <c r="E7" s="123">
        <v>807</v>
      </c>
      <c r="F7" s="123">
        <v>914</v>
      </c>
      <c r="G7" s="123">
        <v>1629</v>
      </c>
      <c r="H7" s="124" t="s">
        <v>108</v>
      </c>
      <c r="I7" s="123">
        <v>807</v>
      </c>
      <c r="J7" s="123">
        <v>822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 x14ac:dyDescent="0.2">
      <c r="A8" s="184" t="s">
        <v>66</v>
      </c>
      <c r="B8" s="185"/>
      <c r="C8" s="123">
        <v>79088</v>
      </c>
      <c r="D8" s="124" t="s">
        <v>108</v>
      </c>
      <c r="E8" s="123">
        <v>26905</v>
      </c>
      <c r="F8" s="123">
        <v>52183</v>
      </c>
      <c r="G8" s="123">
        <v>63117</v>
      </c>
      <c r="H8" s="124" t="s">
        <v>109</v>
      </c>
      <c r="I8" s="123">
        <v>26905</v>
      </c>
      <c r="J8" s="123">
        <v>36212</v>
      </c>
      <c r="K8" s="123">
        <v>15971</v>
      </c>
      <c r="L8" s="124" t="s">
        <v>108</v>
      </c>
      <c r="M8" s="124" t="s">
        <v>109</v>
      </c>
      <c r="N8" s="123">
        <v>15971</v>
      </c>
    </row>
    <row r="9" spans="1:15" x14ac:dyDescent="0.2">
      <c r="A9" s="184" t="s">
        <v>9</v>
      </c>
      <c r="B9" s="185"/>
      <c r="C9" s="123">
        <v>14599</v>
      </c>
      <c r="D9" s="124" t="s">
        <v>108</v>
      </c>
      <c r="E9" s="123">
        <v>14599</v>
      </c>
      <c r="F9" s="124" t="s">
        <v>17</v>
      </c>
      <c r="G9" s="123">
        <v>14599</v>
      </c>
      <c r="H9" s="124" t="s">
        <v>108</v>
      </c>
      <c r="I9" s="123">
        <v>14599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17</v>
      </c>
    </row>
    <row r="10" spans="1:15" x14ac:dyDescent="0.2">
      <c r="A10" s="184" t="s">
        <v>10</v>
      </c>
      <c r="B10" s="185"/>
      <c r="C10" s="123">
        <v>16445</v>
      </c>
      <c r="D10" s="124" t="s">
        <v>108</v>
      </c>
      <c r="E10" s="124">
        <v>16445</v>
      </c>
      <c r="F10" s="124" t="s">
        <v>17</v>
      </c>
      <c r="G10" s="123">
        <v>16445</v>
      </c>
      <c r="H10" s="124" t="s">
        <v>108</v>
      </c>
      <c r="I10" s="124">
        <v>16445</v>
      </c>
      <c r="J10" s="124" t="s">
        <v>109</v>
      </c>
      <c r="K10" s="124" t="s">
        <v>109</v>
      </c>
      <c r="L10" s="124" t="s">
        <v>109</v>
      </c>
      <c r="M10" s="124" t="s">
        <v>108</v>
      </c>
      <c r="N10" s="124" t="s">
        <v>17</v>
      </c>
    </row>
    <row r="11" spans="1:15" x14ac:dyDescent="0.2">
      <c r="A11" s="184" t="s">
        <v>107</v>
      </c>
      <c r="B11" s="185"/>
      <c r="C11" s="124">
        <v>111111</v>
      </c>
      <c r="D11" s="124" t="s">
        <v>17</v>
      </c>
      <c r="E11" s="124">
        <v>56207</v>
      </c>
      <c r="F11" s="124">
        <v>54904</v>
      </c>
      <c r="G11" s="124">
        <v>94175</v>
      </c>
      <c r="H11" s="124" t="s">
        <v>17</v>
      </c>
      <c r="I11" s="124">
        <v>56207</v>
      </c>
      <c r="J11" s="124">
        <v>37968</v>
      </c>
      <c r="K11" s="124">
        <v>16936</v>
      </c>
      <c r="L11" s="124" t="s">
        <v>17</v>
      </c>
      <c r="M11" s="124" t="s">
        <v>17</v>
      </c>
      <c r="N11" s="124">
        <v>16936</v>
      </c>
    </row>
    <row r="12" spans="1:15" s="127" customFormat="1" ht="17" thickBot="1" x14ac:dyDescent="0.25">
      <c r="A12" s="191" t="s">
        <v>68</v>
      </c>
      <c r="B12" s="192"/>
      <c r="C12" s="115">
        <v>1.0069999999999999</v>
      </c>
      <c r="D12" s="104" t="s">
        <v>108</v>
      </c>
      <c r="E12" s="104">
        <v>1.0449999999999999</v>
      </c>
      <c r="F12" s="104">
        <v>0.96699999999999997</v>
      </c>
      <c r="G12" s="104">
        <v>1.0169999999999999</v>
      </c>
      <c r="H12" s="104" t="s">
        <v>109</v>
      </c>
      <c r="I12" s="104">
        <v>1.0449999999999999</v>
      </c>
      <c r="J12" s="104">
        <v>0.97499999999999998</v>
      </c>
      <c r="K12" s="104">
        <v>0.94799999999999995</v>
      </c>
      <c r="L12" s="104" t="s">
        <v>109</v>
      </c>
      <c r="M12" s="104" t="s">
        <v>108</v>
      </c>
      <c r="N12" s="104">
        <v>0.94799999999999995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9" t="s">
        <v>106</v>
      </c>
      <c r="B17" s="190"/>
      <c r="C17" s="125">
        <v>496632</v>
      </c>
      <c r="D17" s="112" t="s">
        <v>17</v>
      </c>
      <c r="E17" s="125">
        <v>496632</v>
      </c>
      <c r="F17" s="131">
        <v>150392</v>
      </c>
      <c r="G17" s="125">
        <v>92175</v>
      </c>
      <c r="H17" s="125">
        <v>254065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23">
        <v>1774</v>
      </c>
      <c r="D18" s="100" t="s">
        <v>17</v>
      </c>
      <c r="E18" s="123">
        <v>1774</v>
      </c>
      <c r="F18" s="124">
        <v>1360</v>
      </c>
      <c r="G18" s="123">
        <v>414</v>
      </c>
      <c r="H18" s="123" t="s">
        <v>17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23">
        <v>97249</v>
      </c>
      <c r="D19" s="100" t="s">
        <v>17</v>
      </c>
      <c r="E19" s="123">
        <v>97249</v>
      </c>
      <c r="F19" s="124">
        <v>74516</v>
      </c>
      <c r="G19" s="123">
        <v>22733</v>
      </c>
      <c r="H19" s="123" t="s">
        <v>17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23">
        <v>25373</v>
      </c>
      <c r="D20" s="100" t="s">
        <v>17</v>
      </c>
      <c r="E20" s="123">
        <v>25373</v>
      </c>
      <c r="F20" s="100" t="s">
        <v>17</v>
      </c>
      <c r="G20" s="123">
        <v>4671</v>
      </c>
      <c r="H20" s="123">
        <v>20702</v>
      </c>
      <c r="I20" s="102"/>
      <c r="J20" s="102"/>
      <c r="K20" s="102"/>
      <c r="L20" s="102"/>
      <c r="M20" s="102"/>
      <c r="N20" s="102"/>
    </row>
    <row r="21" spans="1:15" x14ac:dyDescent="0.2">
      <c r="A21" s="184" t="s">
        <v>107</v>
      </c>
      <c r="B21" s="185"/>
      <c r="C21" s="134">
        <v>477401.5</v>
      </c>
      <c r="D21" s="135" t="s">
        <v>17</v>
      </c>
      <c r="E21" s="134">
        <v>477401.5</v>
      </c>
      <c r="F21" s="136">
        <v>150107</v>
      </c>
      <c r="G21" s="136">
        <v>102407.5</v>
      </c>
      <c r="H21" s="136">
        <v>224887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04">
        <v>1.0402816078290495</v>
      </c>
      <c r="D22" s="133" t="s">
        <v>17</v>
      </c>
      <c r="E22" s="104">
        <v>1.0402816078290495</v>
      </c>
      <c r="F22" s="104">
        <v>1.0018986456327819</v>
      </c>
      <c r="G22" s="104">
        <v>0.9000805605058223</v>
      </c>
      <c r="H22" s="104">
        <v>1.1297451609030313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3"/>
  <sheetViews>
    <sheetView topLeftCell="A7" workbookViewId="0">
      <selection activeCell="C6" sqref="C6"/>
    </sheetView>
  </sheetViews>
  <sheetFormatPr defaultColWidth="8.78515625" defaultRowHeight="16.5" x14ac:dyDescent="0.25"/>
  <cols>
    <col min="1" max="2" width="9.2109375" style="138" customWidth="1"/>
    <col min="3" max="14" width="8" style="138" customWidth="1"/>
    <col min="15" max="15" width="2.0703125" style="138" customWidth="1"/>
    <col min="16" max="16384" width="8.78515625" style="138"/>
  </cols>
  <sheetData>
    <row r="1" spans="1:15" ht="21" customHeight="1" x14ac:dyDescent="0.25">
      <c r="A1" s="137" t="s">
        <v>1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ht="18" customHeight="1" x14ac:dyDescent="0.25">
      <c r="A2" s="139"/>
      <c r="B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5" ht="17" thickBot="1" x14ac:dyDescent="0.3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 t="s">
        <v>45</v>
      </c>
    </row>
    <row r="4" spans="1:15" ht="17" thickTop="1" x14ac:dyDescent="0.25">
      <c r="A4" s="142"/>
      <c r="B4" s="142"/>
      <c r="C4" s="202" t="s">
        <v>58</v>
      </c>
      <c r="D4" s="202"/>
      <c r="E4" s="202"/>
      <c r="F4" s="202"/>
      <c r="G4" s="202" t="s">
        <v>59</v>
      </c>
      <c r="H4" s="202"/>
      <c r="I4" s="202"/>
      <c r="J4" s="202"/>
      <c r="K4" s="203" t="s">
        <v>60</v>
      </c>
      <c r="L4" s="204"/>
      <c r="M4" s="204"/>
      <c r="N4" s="204"/>
    </row>
    <row r="5" spans="1:15" x14ac:dyDescent="0.25">
      <c r="A5" s="140"/>
      <c r="B5" s="140"/>
      <c r="C5" s="143" t="s">
        <v>61</v>
      </c>
      <c r="D5" s="143" t="s">
        <v>15</v>
      </c>
      <c r="E5" s="143" t="s">
        <v>62</v>
      </c>
      <c r="F5" s="143" t="s">
        <v>63</v>
      </c>
      <c r="G5" s="143" t="s">
        <v>61</v>
      </c>
      <c r="H5" s="143" t="s">
        <v>15</v>
      </c>
      <c r="I5" s="143" t="s">
        <v>62</v>
      </c>
      <c r="J5" s="143" t="s">
        <v>63</v>
      </c>
      <c r="K5" s="143" t="s">
        <v>61</v>
      </c>
      <c r="L5" s="143" t="s">
        <v>15</v>
      </c>
      <c r="M5" s="143" t="s">
        <v>62</v>
      </c>
      <c r="N5" s="144" t="s">
        <v>63</v>
      </c>
    </row>
    <row r="6" spans="1:15" s="147" customFormat="1" x14ac:dyDescent="0.2">
      <c r="A6" s="205" t="s">
        <v>104</v>
      </c>
      <c r="B6" s="206"/>
      <c r="C6" s="145">
        <v>111111</v>
      </c>
      <c r="D6" s="146" t="s">
        <v>108</v>
      </c>
      <c r="E6" s="145">
        <v>56207</v>
      </c>
      <c r="F6" s="145">
        <v>54904</v>
      </c>
      <c r="G6" s="145">
        <v>94175</v>
      </c>
      <c r="H6" s="146" t="s">
        <v>108</v>
      </c>
      <c r="I6" s="145">
        <v>56207</v>
      </c>
      <c r="J6" s="145">
        <v>37968</v>
      </c>
      <c r="K6" s="145">
        <v>16936</v>
      </c>
      <c r="L6" s="146" t="s">
        <v>108</v>
      </c>
      <c r="M6" s="146" t="s">
        <v>109</v>
      </c>
      <c r="N6" s="145">
        <v>16936</v>
      </c>
    </row>
    <row r="7" spans="1:15" x14ac:dyDescent="0.2">
      <c r="A7" s="200" t="s">
        <v>65</v>
      </c>
      <c r="B7" s="201"/>
      <c r="C7" s="134">
        <v>1403</v>
      </c>
      <c r="D7" s="136" t="s">
        <v>109</v>
      </c>
      <c r="E7" s="134">
        <v>472</v>
      </c>
      <c r="F7" s="134">
        <v>931</v>
      </c>
      <c r="G7" s="134">
        <v>1298</v>
      </c>
      <c r="H7" s="136" t="s">
        <v>108</v>
      </c>
      <c r="I7" s="134">
        <v>472</v>
      </c>
      <c r="J7" s="134">
        <v>826</v>
      </c>
      <c r="K7" s="134">
        <v>105</v>
      </c>
      <c r="L7" s="136" t="s">
        <v>108</v>
      </c>
      <c r="M7" s="136" t="s">
        <v>108</v>
      </c>
      <c r="N7" s="134">
        <v>105</v>
      </c>
    </row>
    <row r="8" spans="1:15" x14ac:dyDescent="0.2">
      <c r="A8" s="200" t="s">
        <v>66</v>
      </c>
      <c r="B8" s="201"/>
      <c r="C8" s="134">
        <v>79172</v>
      </c>
      <c r="D8" s="136" t="s">
        <v>110</v>
      </c>
      <c r="E8" s="134">
        <v>25199</v>
      </c>
      <c r="F8" s="134">
        <v>53974</v>
      </c>
      <c r="G8" s="134">
        <v>30536</v>
      </c>
      <c r="H8" s="136" t="s">
        <v>108</v>
      </c>
      <c r="I8" s="134">
        <v>25199</v>
      </c>
      <c r="J8" s="134">
        <v>37142</v>
      </c>
      <c r="K8" s="134">
        <v>16831</v>
      </c>
      <c r="L8" s="136" t="s">
        <v>109</v>
      </c>
      <c r="M8" s="136" t="s">
        <v>108</v>
      </c>
      <c r="N8" s="134">
        <v>16831</v>
      </c>
    </row>
    <row r="9" spans="1:15" x14ac:dyDescent="0.2">
      <c r="A9" s="200" t="s">
        <v>9</v>
      </c>
      <c r="B9" s="201"/>
      <c r="C9" s="134">
        <v>13486</v>
      </c>
      <c r="D9" s="136" t="s">
        <v>112</v>
      </c>
      <c r="E9" s="134">
        <v>13486</v>
      </c>
      <c r="F9" s="136" t="s">
        <v>108</v>
      </c>
      <c r="G9" s="134">
        <v>13486</v>
      </c>
      <c r="H9" s="136" t="s">
        <v>108</v>
      </c>
      <c r="I9" s="134">
        <v>13486</v>
      </c>
      <c r="J9" s="136" t="s">
        <v>108</v>
      </c>
      <c r="K9" s="136" t="s">
        <v>108</v>
      </c>
      <c r="L9" s="136" t="s">
        <v>108</v>
      </c>
      <c r="M9" s="136" t="s">
        <v>109</v>
      </c>
      <c r="N9" s="136" t="s">
        <v>17</v>
      </c>
    </row>
    <row r="10" spans="1:15" x14ac:dyDescent="0.2">
      <c r="A10" s="200" t="s">
        <v>10</v>
      </c>
      <c r="B10" s="201"/>
      <c r="C10" s="134">
        <v>17050</v>
      </c>
      <c r="D10" s="136" t="s">
        <v>108</v>
      </c>
      <c r="E10" s="136">
        <v>17050</v>
      </c>
      <c r="F10" s="136" t="s">
        <v>109</v>
      </c>
      <c r="G10" s="134">
        <v>17050</v>
      </c>
      <c r="H10" s="136" t="s">
        <v>109</v>
      </c>
      <c r="I10" s="136">
        <v>17050</v>
      </c>
      <c r="J10" s="136" t="s">
        <v>109</v>
      </c>
      <c r="K10" s="136" t="s">
        <v>109</v>
      </c>
      <c r="L10" s="136" t="s">
        <v>108</v>
      </c>
      <c r="M10" s="136" t="s">
        <v>108</v>
      </c>
      <c r="N10" s="136" t="s">
        <v>17</v>
      </c>
    </row>
    <row r="11" spans="1:15" x14ac:dyDescent="0.2">
      <c r="A11" s="200" t="s">
        <v>105</v>
      </c>
      <c r="B11" s="201"/>
      <c r="C11" s="136">
        <v>112851</v>
      </c>
      <c r="D11" s="136" t="s">
        <v>17</v>
      </c>
      <c r="E11" s="136">
        <v>57459</v>
      </c>
      <c r="F11" s="136">
        <v>55392</v>
      </c>
      <c r="G11" s="136">
        <v>94958</v>
      </c>
      <c r="H11" s="136" t="s">
        <v>17</v>
      </c>
      <c r="I11" s="136">
        <v>57459</v>
      </c>
      <c r="J11" s="136">
        <v>37499</v>
      </c>
      <c r="K11" s="136">
        <v>17893</v>
      </c>
      <c r="L11" s="136" t="s">
        <v>17</v>
      </c>
      <c r="M11" s="136" t="s">
        <v>17</v>
      </c>
      <c r="N11" s="136">
        <v>17893</v>
      </c>
    </row>
    <row r="12" spans="1:15" s="150" customFormat="1" ht="17" thickBot="1" x14ac:dyDescent="0.25">
      <c r="A12" s="207" t="s">
        <v>68</v>
      </c>
      <c r="B12" s="208"/>
      <c r="C12" s="148">
        <v>0.98399999999999999</v>
      </c>
      <c r="D12" s="149" t="s">
        <v>108</v>
      </c>
      <c r="E12" s="149">
        <v>0.97799999999999998</v>
      </c>
      <c r="F12" s="149">
        <v>0.99099999999999999</v>
      </c>
      <c r="G12" s="149">
        <v>0.99099999999999999</v>
      </c>
      <c r="H12" s="149" t="s">
        <v>109</v>
      </c>
      <c r="I12" s="149">
        <v>0.97799999999999998</v>
      </c>
      <c r="J12" s="149">
        <v>1.012</v>
      </c>
      <c r="K12" s="149">
        <v>0.94599999999999995</v>
      </c>
      <c r="L12" s="149" t="s">
        <v>108</v>
      </c>
      <c r="M12" s="149" t="s">
        <v>109</v>
      </c>
      <c r="N12" s="149">
        <v>0.94599999999999995</v>
      </c>
    </row>
    <row r="13" spans="1:15" ht="13.5" customHeight="1" thickTop="1" x14ac:dyDescent="0.25">
      <c r="A13" s="140"/>
      <c r="B13" s="14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5" ht="17" thickBot="1" x14ac:dyDescent="0.3">
      <c r="A14" s="138" t="s">
        <v>11</v>
      </c>
      <c r="B14" s="152"/>
      <c r="C14" s="140"/>
      <c r="D14" s="140"/>
      <c r="E14" s="140"/>
      <c r="F14" s="140"/>
      <c r="G14" s="140"/>
      <c r="H14" s="141" t="s">
        <v>89</v>
      </c>
      <c r="I14" s="140"/>
      <c r="J14" s="153"/>
      <c r="K14" s="153"/>
      <c r="L14" s="153"/>
      <c r="M14" s="153"/>
      <c r="N14" s="154"/>
    </row>
    <row r="15" spans="1:15" ht="17" thickTop="1" x14ac:dyDescent="0.25">
      <c r="A15" s="142"/>
      <c r="B15" s="155"/>
      <c r="C15" s="209" t="s">
        <v>90</v>
      </c>
      <c r="D15" s="214" t="s">
        <v>91</v>
      </c>
      <c r="E15" s="211" t="s">
        <v>95</v>
      </c>
      <c r="F15" s="212"/>
      <c r="G15" s="212"/>
      <c r="H15" s="212"/>
      <c r="I15" s="156"/>
      <c r="J15" s="156"/>
      <c r="K15" s="156"/>
      <c r="L15" s="156"/>
      <c r="M15" s="156"/>
      <c r="N15" s="156"/>
    </row>
    <row r="16" spans="1:15" x14ac:dyDescent="0.25">
      <c r="A16" s="140"/>
      <c r="B16" s="140"/>
      <c r="C16" s="210"/>
      <c r="D16" s="215"/>
      <c r="E16" s="157" t="s">
        <v>92</v>
      </c>
      <c r="F16" s="158" t="s">
        <v>93</v>
      </c>
      <c r="G16" s="158" t="s">
        <v>54</v>
      </c>
      <c r="H16" s="159" t="s">
        <v>94</v>
      </c>
      <c r="I16" s="156"/>
      <c r="J16" s="156"/>
      <c r="K16" s="156"/>
      <c r="L16" s="156"/>
      <c r="M16" s="156"/>
      <c r="N16" s="156"/>
    </row>
    <row r="17" spans="1:15" s="147" customFormat="1" x14ac:dyDescent="0.2">
      <c r="A17" s="205" t="s">
        <v>104</v>
      </c>
      <c r="B17" s="206"/>
      <c r="C17" s="145">
        <v>477401.5</v>
      </c>
      <c r="D17" s="160" t="s">
        <v>17</v>
      </c>
      <c r="E17" s="145">
        <v>477401.5</v>
      </c>
      <c r="F17" s="146">
        <v>150107</v>
      </c>
      <c r="G17" s="145">
        <v>102407.5</v>
      </c>
      <c r="H17" s="145">
        <v>224887</v>
      </c>
      <c r="I17" s="161"/>
      <c r="J17" s="161"/>
      <c r="K17" s="161"/>
      <c r="L17" s="161"/>
      <c r="M17" s="161"/>
      <c r="N17" s="161"/>
    </row>
    <row r="18" spans="1:15" x14ac:dyDescent="0.2">
      <c r="A18" s="200" t="s">
        <v>76</v>
      </c>
      <c r="B18" s="201"/>
      <c r="C18" s="134">
        <v>2270</v>
      </c>
      <c r="D18" s="135" t="s">
        <v>17</v>
      </c>
      <c r="E18" s="134">
        <v>2270</v>
      </c>
      <c r="F18" s="136">
        <v>1205</v>
      </c>
      <c r="G18" s="134">
        <v>1065</v>
      </c>
      <c r="H18" s="134" t="s">
        <v>17</v>
      </c>
      <c r="I18" s="162"/>
      <c r="J18" s="162"/>
      <c r="K18" s="162"/>
      <c r="L18" s="162"/>
      <c r="M18" s="162"/>
      <c r="N18" s="163"/>
    </row>
    <row r="19" spans="1:15" x14ac:dyDescent="0.2">
      <c r="A19" s="200" t="s">
        <v>77</v>
      </c>
      <c r="B19" s="201"/>
      <c r="C19" s="134">
        <v>98822</v>
      </c>
      <c r="D19" s="135" t="s">
        <v>17</v>
      </c>
      <c r="E19" s="134">
        <v>98822</v>
      </c>
      <c r="F19" s="136">
        <v>74451</v>
      </c>
      <c r="G19" s="134">
        <v>24370</v>
      </c>
      <c r="H19" s="134">
        <v>1</v>
      </c>
      <c r="I19" s="162"/>
      <c r="J19" s="162"/>
      <c r="K19" s="162"/>
      <c r="L19" s="162"/>
      <c r="M19" s="162"/>
      <c r="N19" s="162"/>
    </row>
    <row r="20" spans="1:15" x14ac:dyDescent="0.2">
      <c r="A20" s="213" t="s">
        <v>14</v>
      </c>
      <c r="B20" s="201"/>
      <c r="C20" s="134">
        <v>23973</v>
      </c>
      <c r="D20" s="135" t="s">
        <v>17</v>
      </c>
      <c r="E20" s="134">
        <v>23973</v>
      </c>
      <c r="F20" s="135" t="s">
        <v>17</v>
      </c>
      <c r="G20" s="134">
        <v>5540</v>
      </c>
      <c r="H20" s="134">
        <v>18433</v>
      </c>
      <c r="I20" s="162"/>
      <c r="J20" s="162"/>
      <c r="K20" s="162"/>
      <c r="L20" s="162"/>
      <c r="M20" s="162"/>
      <c r="N20" s="162"/>
    </row>
    <row r="21" spans="1:15" x14ac:dyDescent="0.2">
      <c r="A21" s="200" t="s">
        <v>105</v>
      </c>
      <c r="B21" s="201"/>
      <c r="C21" s="134">
        <v>467662</v>
      </c>
      <c r="D21" s="135" t="s">
        <v>17</v>
      </c>
      <c r="E21" s="134">
        <v>467662</v>
      </c>
      <c r="F21" s="136">
        <v>153476</v>
      </c>
      <c r="G21" s="136">
        <v>110226</v>
      </c>
      <c r="H21" s="136">
        <v>203960</v>
      </c>
      <c r="I21" s="162"/>
      <c r="J21" s="162"/>
      <c r="K21" s="162"/>
      <c r="L21" s="162"/>
      <c r="M21" s="162"/>
      <c r="N21" s="162"/>
    </row>
    <row r="22" spans="1:15" s="150" customFormat="1" ht="17" thickBot="1" x14ac:dyDescent="0.25">
      <c r="A22" s="207" t="s">
        <v>68</v>
      </c>
      <c r="B22" s="208"/>
      <c r="C22" s="149">
        <v>1.0208259383914022</v>
      </c>
      <c r="D22" s="164" t="s">
        <v>17</v>
      </c>
      <c r="E22" s="149">
        <v>1.0208259383914022</v>
      </c>
      <c r="F22" s="149">
        <v>0.97804868513643828</v>
      </c>
      <c r="G22" s="149">
        <v>0.92906845934715943</v>
      </c>
      <c r="H22" s="149">
        <v>1.1026034516571876</v>
      </c>
      <c r="I22" s="165"/>
      <c r="J22" s="165"/>
      <c r="K22" s="165"/>
      <c r="L22" s="165"/>
      <c r="M22" s="165"/>
      <c r="N22" s="165"/>
    </row>
    <row r="23" spans="1:15" ht="17" thickTop="1" x14ac:dyDescent="0.25">
      <c r="D23" s="151"/>
      <c r="E23" s="151"/>
      <c r="F23" s="151"/>
      <c r="G23" s="151"/>
      <c r="H23" s="151"/>
      <c r="I23" s="151"/>
      <c r="J23" s="166"/>
      <c r="K23" s="166"/>
      <c r="L23" s="166"/>
      <c r="M23" s="166"/>
      <c r="N23" s="166"/>
      <c r="O23" s="151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7"/>
  <sheetViews>
    <sheetView topLeftCell="A4" workbookViewId="0">
      <selection activeCell="C6" sqref="C6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9" t="s">
        <v>102</v>
      </c>
      <c r="B6" s="190"/>
      <c r="C6" s="125">
        <v>112851</v>
      </c>
      <c r="D6" s="131" t="s">
        <v>108</v>
      </c>
      <c r="E6" s="125">
        <v>57459</v>
      </c>
      <c r="F6" s="125">
        <v>55392</v>
      </c>
      <c r="G6" s="125">
        <v>94958</v>
      </c>
      <c r="H6" s="131" t="s">
        <v>108</v>
      </c>
      <c r="I6" s="125">
        <v>57459</v>
      </c>
      <c r="J6" s="125">
        <v>37499</v>
      </c>
      <c r="K6" s="125">
        <v>17893</v>
      </c>
      <c r="L6" s="131" t="s">
        <v>108</v>
      </c>
      <c r="M6" s="131" t="s">
        <v>108</v>
      </c>
      <c r="N6" s="125">
        <v>17893</v>
      </c>
    </row>
    <row r="7" spans="1:15" x14ac:dyDescent="0.2">
      <c r="A7" s="184" t="s">
        <v>65</v>
      </c>
      <c r="B7" s="185"/>
      <c r="C7" s="123">
        <v>1212</v>
      </c>
      <c r="D7" s="124" t="s">
        <v>108</v>
      </c>
      <c r="E7" s="123">
        <v>313</v>
      </c>
      <c r="F7" s="123">
        <v>899</v>
      </c>
      <c r="G7" s="123">
        <v>1107</v>
      </c>
      <c r="H7" s="124" t="s">
        <v>108</v>
      </c>
      <c r="I7" s="123">
        <v>313</v>
      </c>
      <c r="J7" s="123">
        <v>794</v>
      </c>
      <c r="K7" s="123">
        <v>105</v>
      </c>
      <c r="L7" s="124" t="s">
        <v>108</v>
      </c>
      <c r="M7" s="124" t="s">
        <v>108</v>
      </c>
      <c r="N7" s="123">
        <v>105</v>
      </c>
    </row>
    <row r="8" spans="1:15" x14ac:dyDescent="0.2">
      <c r="A8" s="184" t="s">
        <v>66</v>
      </c>
      <c r="B8" s="185"/>
      <c r="C8" s="123">
        <v>79586</v>
      </c>
      <c r="D8" s="124" t="s">
        <v>108</v>
      </c>
      <c r="E8" s="123">
        <v>25093</v>
      </c>
      <c r="F8" s="123">
        <v>54493</v>
      </c>
      <c r="G8" s="123">
        <v>61798</v>
      </c>
      <c r="H8" s="124" t="s">
        <v>109</v>
      </c>
      <c r="I8" s="123">
        <v>25093</v>
      </c>
      <c r="J8" s="123">
        <v>36705</v>
      </c>
      <c r="K8" s="123">
        <v>17788</v>
      </c>
      <c r="L8" s="124" t="s">
        <v>109</v>
      </c>
      <c r="M8" s="124" t="s">
        <v>109</v>
      </c>
      <c r="N8" s="123">
        <v>17788</v>
      </c>
    </row>
    <row r="9" spans="1:15" x14ac:dyDescent="0.2">
      <c r="A9" s="184" t="s">
        <v>9</v>
      </c>
      <c r="B9" s="185"/>
      <c r="C9" s="123">
        <v>14233</v>
      </c>
      <c r="D9" s="124" t="s">
        <v>108</v>
      </c>
      <c r="E9" s="123">
        <v>14233</v>
      </c>
      <c r="F9" s="124" t="s">
        <v>108</v>
      </c>
      <c r="G9" s="123">
        <v>14233</v>
      </c>
      <c r="H9" s="124" t="s">
        <v>110</v>
      </c>
      <c r="I9" s="123">
        <v>14233</v>
      </c>
      <c r="J9" s="124" t="s">
        <v>108</v>
      </c>
      <c r="K9" s="124" t="s">
        <v>108</v>
      </c>
      <c r="L9" s="124" t="s">
        <v>110</v>
      </c>
      <c r="M9" s="124" t="s">
        <v>110</v>
      </c>
      <c r="N9" s="124" t="s">
        <v>17</v>
      </c>
    </row>
    <row r="10" spans="1:15" x14ac:dyDescent="0.2">
      <c r="A10" s="184" t="s">
        <v>10</v>
      </c>
      <c r="B10" s="185"/>
      <c r="C10" s="123">
        <v>17820</v>
      </c>
      <c r="D10" s="124" t="s">
        <v>109</v>
      </c>
      <c r="E10" s="124">
        <v>17820</v>
      </c>
      <c r="F10" s="124" t="s">
        <v>109</v>
      </c>
      <c r="G10" s="123">
        <v>17820</v>
      </c>
      <c r="H10" s="124" t="s">
        <v>108</v>
      </c>
      <c r="I10" s="124">
        <v>17820</v>
      </c>
      <c r="J10" s="124" t="s">
        <v>109</v>
      </c>
      <c r="K10" s="124" t="s">
        <v>109</v>
      </c>
      <c r="L10" s="124" t="s">
        <v>108</v>
      </c>
      <c r="M10" s="124" t="s">
        <v>112</v>
      </c>
      <c r="N10" s="124" t="s">
        <v>17</v>
      </c>
    </row>
    <row r="11" spans="1:15" x14ac:dyDescent="0.2">
      <c r="A11" s="184" t="s">
        <v>103</v>
      </c>
      <c r="B11" s="185"/>
      <c r="C11" s="124">
        <v>111994</v>
      </c>
      <c r="D11" s="124" t="s">
        <v>17</v>
      </c>
      <c r="E11" s="124">
        <v>57230</v>
      </c>
      <c r="F11" s="124">
        <v>54764</v>
      </c>
      <c r="G11" s="124">
        <v>95214</v>
      </c>
      <c r="H11" s="124" t="s">
        <v>17</v>
      </c>
      <c r="I11" s="124">
        <v>57230</v>
      </c>
      <c r="J11" s="124">
        <v>37984</v>
      </c>
      <c r="K11" s="124">
        <v>16780</v>
      </c>
      <c r="L11" s="124" t="s">
        <v>17</v>
      </c>
      <c r="M11" s="124" t="s">
        <v>17</v>
      </c>
      <c r="N11" s="124">
        <v>16780</v>
      </c>
    </row>
    <row r="12" spans="1:15" s="127" customFormat="1" ht="17" thickBot="1" x14ac:dyDescent="0.25">
      <c r="A12" s="191" t="s">
        <v>68</v>
      </c>
      <c r="B12" s="192"/>
      <c r="C12" s="115">
        <v>1.008</v>
      </c>
      <c r="D12" s="104" t="s">
        <v>109</v>
      </c>
      <c r="E12" s="104">
        <v>1.004</v>
      </c>
      <c r="F12" s="104">
        <v>1.0109999999999999</v>
      </c>
      <c r="G12" s="104">
        <v>0.997</v>
      </c>
      <c r="H12" s="104" t="s">
        <v>109</v>
      </c>
      <c r="I12" s="104">
        <v>1.004</v>
      </c>
      <c r="J12" s="104">
        <v>0.98699999999999999</v>
      </c>
      <c r="K12" s="104">
        <v>1.0660000000000001</v>
      </c>
      <c r="L12" s="104" t="s">
        <v>108</v>
      </c>
      <c r="M12" s="104" t="s">
        <v>109</v>
      </c>
      <c r="N12" s="104">
        <v>1.0660000000000001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9" t="s">
        <v>102</v>
      </c>
      <c r="B17" s="190"/>
      <c r="C17" s="125">
        <v>482885</v>
      </c>
      <c r="D17" s="112" t="s">
        <v>17</v>
      </c>
      <c r="E17" s="125">
        <v>482885</v>
      </c>
      <c r="F17" s="131">
        <v>158617</v>
      </c>
      <c r="G17" s="125">
        <v>111923</v>
      </c>
      <c r="H17" s="125">
        <v>212345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23">
        <v>1955</v>
      </c>
      <c r="D18" s="100" t="s">
        <v>17</v>
      </c>
      <c r="E18" s="123">
        <v>1955</v>
      </c>
      <c r="F18" s="124">
        <v>1565</v>
      </c>
      <c r="G18" s="123">
        <v>390</v>
      </c>
      <c r="H18" s="123" t="s">
        <v>17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23">
        <v>104832</v>
      </c>
      <c r="D19" s="100" t="s">
        <v>17</v>
      </c>
      <c r="E19" s="123">
        <v>104832</v>
      </c>
      <c r="F19" s="124">
        <v>78526</v>
      </c>
      <c r="G19" s="123">
        <v>26306</v>
      </c>
      <c r="H19" s="123" t="s">
        <v>17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23">
        <v>24547</v>
      </c>
      <c r="D20" s="100" t="s">
        <v>17</v>
      </c>
      <c r="E20" s="123">
        <v>24547</v>
      </c>
      <c r="F20" s="100" t="s">
        <v>17</v>
      </c>
      <c r="G20" s="123">
        <v>6484</v>
      </c>
      <c r="H20" s="123">
        <v>18063</v>
      </c>
      <c r="I20" s="102"/>
      <c r="J20" s="102"/>
      <c r="K20" s="102"/>
      <c r="L20" s="102"/>
      <c r="M20" s="102"/>
      <c r="N20" s="102"/>
    </row>
    <row r="21" spans="1:15" x14ac:dyDescent="0.2">
      <c r="A21" s="184" t="s">
        <v>103</v>
      </c>
      <c r="B21" s="185"/>
      <c r="C21" s="124">
        <v>450537</v>
      </c>
      <c r="D21" s="100" t="s">
        <v>17</v>
      </c>
      <c r="E21" s="124">
        <v>450537</v>
      </c>
      <c r="F21" s="124">
        <v>151538</v>
      </c>
      <c r="G21" s="124">
        <v>93499</v>
      </c>
      <c r="H21" s="124">
        <v>205500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04">
        <v>1.0717987645853726</v>
      </c>
      <c r="D22" s="133" t="s">
        <v>17</v>
      </c>
      <c r="E22" s="104">
        <v>1.0717987645853726</v>
      </c>
      <c r="F22" s="104">
        <v>1.0467143554751943</v>
      </c>
      <c r="G22" s="104">
        <v>1.1970502358313992</v>
      </c>
      <c r="H22" s="104">
        <v>1.03330900243309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7"/>
  <sheetViews>
    <sheetView topLeftCell="A7" workbookViewId="0">
      <selection activeCell="C6" sqref="C6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9" t="s">
        <v>100</v>
      </c>
      <c r="B6" s="190"/>
      <c r="C6" s="125">
        <v>111994</v>
      </c>
      <c r="D6" s="131" t="s">
        <v>108</v>
      </c>
      <c r="E6" s="125">
        <v>57230</v>
      </c>
      <c r="F6" s="125">
        <v>54764</v>
      </c>
      <c r="G6" s="125">
        <v>95214</v>
      </c>
      <c r="H6" s="131" t="s">
        <v>108</v>
      </c>
      <c r="I6" s="125">
        <v>57230</v>
      </c>
      <c r="J6" s="125">
        <v>37984</v>
      </c>
      <c r="K6" s="125">
        <v>16780</v>
      </c>
      <c r="L6" s="131" t="s">
        <v>108</v>
      </c>
      <c r="M6" s="131" t="s">
        <v>108</v>
      </c>
      <c r="N6" s="125">
        <v>16780</v>
      </c>
    </row>
    <row r="7" spans="1:15" x14ac:dyDescent="0.2">
      <c r="A7" s="184" t="s">
        <v>65</v>
      </c>
      <c r="B7" s="185"/>
      <c r="C7" s="123">
        <v>1110</v>
      </c>
      <c r="D7" s="124" t="s">
        <v>108</v>
      </c>
      <c r="E7" s="123">
        <v>323</v>
      </c>
      <c r="F7" s="123">
        <v>787</v>
      </c>
      <c r="G7" s="123">
        <v>1018</v>
      </c>
      <c r="H7" s="124" t="s">
        <v>108</v>
      </c>
      <c r="I7" s="123">
        <v>323</v>
      </c>
      <c r="J7" s="123">
        <v>695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 x14ac:dyDescent="0.2">
      <c r="A8" s="184" t="s">
        <v>66</v>
      </c>
      <c r="B8" s="185"/>
      <c r="C8" s="123">
        <v>77699</v>
      </c>
      <c r="D8" s="124" t="s">
        <v>109</v>
      </c>
      <c r="E8" s="123">
        <v>23722</v>
      </c>
      <c r="F8" s="123">
        <v>53977</v>
      </c>
      <c r="G8" s="123">
        <v>61011</v>
      </c>
      <c r="H8" s="124" t="s">
        <v>108</v>
      </c>
      <c r="I8" s="123">
        <v>23722</v>
      </c>
      <c r="J8" s="123">
        <v>37289</v>
      </c>
      <c r="K8" s="123">
        <v>16688</v>
      </c>
      <c r="L8" s="124" t="s">
        <v>108</v>
      </c>
      <c r="M8" s="124" t="s">
        <v>108</v>
      </c>
      <c r="N8" s="123">
        <v>16688</v>
      </c>
    </row>
    <row r="9" spans="1:15" x14ac:dyDescent="0.2">
      <c r="A9" s="184" t="s">
        <v>9</v>
      </c>
      <c r="B9" s="185"/>
      <c r="C9" s="123">
        <v>16192</v>
      </c>
      <c r="D9" s="124" t="s">
        <v>110</v>
      </c>
      <c r="E9" s="123">
        <v>16192</v>
      </c>
      <c r="F9" s="124" t="s">
        <v>108</v>
      </c>
      <c r="G9" s="123">
        <v>16192</v>
      </c>
      <c r="H9" s="124" t="s">
        <v>109</v>
      </c>
      <c r="I9" s="123">
        <v>16192</v>
      </c>
      <c r="J9" s="124" t="s">
        <v>108</v>
      </c>
      <c r="K9" s="124" t="s">
        <v>108</v>
      </c>
      <c r="L9" s="124" t="s">
        <v>109</v>
      </c>
      <c r="M9" s="124" t="s">
        <v>108</v>
      </c>
      <c r="N9" s="124" t="s">
        <v>17</v>
      </c>
    </row>
    <row r="10" spans="1:15" x14ac:dyDescent="0.2">
      <c r="A10" s="184" t="s">
        <v>10</v>
      </c>
      <c r="B10" s="185"/>
      <c r="C10" s="123">
        <v>16993</v>
      </c>
      <c r="D10" s="124" t="s">
        <v>108</v>
      </c>
      <c r="E10" s="124">
        <v>16993</v>
      </c>
      <c r="F10" s="124" t="s">
        <v>108</v>
      </c>
      <c r="G10" s="123">
        <v>16993</v>
      </c>
      <c r="H10" s="124" t="s">
        <v>108</v>
      </c>
      <c r="I10" s="124">
        <v>16993</v>
      </c>
      <c r="J10" s="124" t="s">
        <v>109</v>
      </c>
      <c r="K10" s="124" t="s">
        <v>108</v>
      </c>
      <c r="L10" s="124" t="s">
        <v>110</v>
      </c>
      <c r="M10" s="124" t="s">
        <v>108</v>
      </c>
      <c r="N10" s="124" t="s">
        <v>17</v>
      </c>
    </row>
    <row r="11" spans="1:15" x14ac:dyDescent="0.2">
      <c r="A11" s="184" t="s">
        <v>101</v>
      </c>
      <c r="B11" s="185"/>
      <c r="C11" s="124">
        <v>114561</v>
      </c>
      <c r="D11" s="124" t="s">
        <v>108</v>
      </c>
      <c r="E11" s="124">
        <v>57196</v>
      </c>
      <c r="F11" s="124">
        <v>57365</v>
      </c>
      <c r="G11" s="124">
        <v>96728</v>
      </c>
      <c r="H11" s="124" t="s">
        <v>108</v>
      </c>
      <c r="I11" s="124">
        <v>57196</v>
      </c>
      <c r="J11" s="124">
        <v>39532</v>
      </c>
      <c r="K11" s="124">
        <v>17833</v>
      </c>
      <c r="L11" s="124" t="s">
        <v>108</v>
      </c>
      <c r="M11" s="124" t="s">
        <v>108</v>
      </c>
      <c r="N11" s="124">
        <v>17833</v>
      </c>
    </row>
    <row r="12" spans="1:15" s="127" customFormat="1" ht="17" thickBot="1" x14ac:dyDescent="0.25">
      <c r="A12" s="191" t="s">
        <v>68</v>
      </c>
      <c r="B12" s="192"/>
      <c r="C12" s="115">
        <v>0.97799999999999998</v>
      </c>
      <c r="D12" s="104" t="s">
        <v>109</v>
      </c>
      <c r="E12" s="104">
        <v>1</v>
      </c>
      <c r="F12" s="104">
        <v>0.95399999999999996</v>
      </c>
      <c r="G12" s="104">
        <v>0.98399999999999999</v>
      </c>
      <c r="H12" s="104" t="s">
        <v>109</v>
      </c>
      <c r="I12" s="104">
        <v>1</v>
      </c>
      <c r="J12" s="104">
        <v>0.96</v>
      </c>
      <c r="K12" s="104">
        <v>0.94</v>
      </c>
      <c r="L12" s="104" t="s">
        <v>109</v>
      </c>
      <c r="M12" s="104" t="s">
        <v>109</v>
      </c>
      <c r="N12" s="104">
        <v>0.94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9" t="s">
        <v>100</v>
      </c>
      <c r="B17" s="190"/>
      <c r="C17" s="125">
        <v>450537</v>
      </c>
      <c r="D17" s="112" t="s">
        <v>17</v>
      </c>
      <c r="E17" s="125">
        <v>450537</v>
      </c>
      <c r="F17" s="131">
        <v>151538</v>
      </c>
      <c r="G17" s="125">
        <v>93499</v>
      </c>
      <c r="H17" s="125">
        <v>205500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23">
        <v>2003</v>
      </c>
      <c r="D18" s="100" t="s">
        <v>17</v>
      </c>
      <c r="E18" s="123">
        <v>2003</v>
      </c>
      <c r="F18" s="124">
        <v>1462</v>
      </c>
      <c r="G18" s="123">
        <v>538</v>
      </c>
      <c r="H18" s="123">
        <v>3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23">
        <v>97208</v>
      </c>
      <c r="D19" s="100" t="s">
        <v>17</v>
      </c>
      <c r="E19" s="123">
        <v>97208</v>
      </c>
      <c r="F19" s="124">
        <v>75038</v>
      </c>
      <c r="G19" s="123">
        <v>22169</v>
      </c>
      <c r="H19" s="123">
        <v>1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23">
        <v>22317</v>
      </c>
      <c r="D20" s="100" t="s">
        <v>17</v>
      </c>
      <c r="E20" s="123">
        <v>22317</v>
      </c>
      <c r="F20" s="100" t="s">
        <v>17</v>
      </c>
      <c r="G20" s="123">
        <v>5237</v>
      </c>
      <c r="H20" s="123">
        <v>17080</v>
      </c>
      <c r="I20" s="102"/>
      <c r="J20" s="102"/>
      <c r="K20" s="102"/>
      <c r="L20" s="102"/>
      <c r="M20" s="102"/>
      <c r="N20" s="102"/>
    </row>
    <row r="21" spans="1:15" x14ac:dyDescent="0.2">
      <c r="A21" s="184" t="s">
        <v>101</v>
      </c>
      <c r="B21" s="185"/>
      <c r="C21" s="124">
        <v>447895</v>
      </c>
      <c r="D21" s="100" t="s">
        <v>17</v>
      </c>
      <c r="E21" s="124">
        <v>447895</v>
      </c>
      <c r="F21" s="124">
        <v>148028</v>
      </c>
      <c r="G21" s="124">
        <v>83999</v>
      </c>
      <c r="H21" s="124">
        <v>215868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04">
        <v>1.0058987039373066</v>
      </c>
      <c r="D22" s="133" t="s">
        <v>17</v>
      </c>
      <c r="E22" s="104">
        <v>1.0058987039373066</v>
      </c>
      <c r="F22" s="104">
        <v>1.0237117302132028</v>
      </c>
      <c r="G22" s="104">
        <v>1.1130965844831486</v>
      </c>
      <c r="H22" s="104">
        <v>0.95197064872977932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7"/>
  <sheetViews>
    <sheetView workbookViewId="0">
      <selection activeCell="C6" sqref="C6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9" t="s">
        <v>98</v>
      </c>
      <c r="B6" s="190"/>
      <c r="C6" s="125">
        <v>114561</v>
      </c>
      <c r="D6" s="131" t="s">
        <v>108</v>
      </c>
      <c r="E6" s="125">
        <v>57196</v>
      </c>
      <c r="F6" s="125">
        <v>57365</v>
      </c>
      <c r="G6" s="125">
        <v>96728</v>
      </c>
      <c r="H6" s="131" t="s">
        <v>108</v>
      </c>
      <c r="I6" s="125">
        <v>57196</v>
      </c>
      <c r="J6" s="125">
        <v>39532</v>
      </c>
      <c r="K6" s="125">
        <v>17833</v>
      </c>
      <c r="L6" s="131" t="s">
        <v>108</v>
      </c>
      <c r="M6" s="131" t="s">
        <v>108</v>
      </c>
      <c r="N6" s="125">
        <v>17833</v>
      </c>
    </row>
    <row r="7" spans="1:15" x14ac:dyDescent="0.2">
      <c r="A7" s="184" t="s">
        <v>65</v>
      </c>
      <c r="B7" s="185"/>
      <c r="C7" s="123">
        <v>1189</v>
      </c>
      <c r="D7" s="124" t="s">
        <v>109</v>
      </c>
      <c r="E7" s="123">
        <v>252</v>
      </c>
      <c r="F7" s="123">
        <v>937</v>
      </c>
      <c r="G7" s="123">
        <v>1102</v>
      </c>
      <c r="H7" s="124" t="s">
        <v>108</v>
      </c>
      <c r="I7" s="123">
        <v>252</v>
      </c>
      <c r="J7" s="123">
        <v>850</v>
      </c>
      <c r="K7" s="123">
        <v>87</v>
      </c>
      <c r="L7" s="124" t="s">
        <v>108</v>
      </c>
      <c r="M7" s="124" t="s">
        <v>108</v>
      </c>
      <c r="N7" s="123">
        <v>87</v>
      </c>
    </row>
    <row r="8" spans="1:15" x14ac:dyDescent="0.2">
      <c r="A8" s="184" t="s">
        <v>66</v>
      </c>
      <c r="B8" s="185"/>
      <c r="C8" s="123">
        <v>76494</v>
      </c>
      <c r="D8" s="124" t="s">
        <v>109</v>
      </c>
      <c r="E8" s="123">
        <v>20066</v>
      </c>
      <c r="F8" s="123">
        <v>56428</v>
      </c>
      <c r="G8" s="123">
        <v>58748</v>
      </c>
      <c r="H8" s="124" t="s">
        <v>109</v>
      </c>
      <c r="I8" s="123">
        <v>20066</v>
      </c>
      <c r="J8" s="123">
        <v>38682</v>
      </c>
      <c r="K8" s="123">
        <v>17746</v>
      </c>
      <c r="L8" s="124" t="s">
        <v>108</v>
      </c>
      <c r="M8" s="124" t="s">
        <v>109</v>
      </c>
      <c r="N8" s="123">
        <v>17746</v>
      </c>
    </row>
    <row r="9" spans="1:15" x14ac:dyDescent="0.2">
      <c r="A9" s="184" t="s">
        <v>9</v>
      </c>
      <c r="B9" s="185"/>
      <c r="C9" s="123">
        <v>19079</v>
      </c>
      <c r="D9" s="124" t="s">
        <v>109</v>
      </c>
      <c r="E9" s="123">
        <v>19079</v>
      </c>
      <c r="F9" s="124" t="s">
        <v>108</v>
      </c>
      <c r="G9" s="123">
        <v>19079</v>
      </c>
      <c r="H9" s="124" t="s">
        <v>108</v>
      </c>
      <c r="I9" s="123">
        <v>19079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108</v>
      </c>
    </row>
    <row r="10" spans="1:15" x14ac:dyDescent="0.2">
      <c r="A10" s="184" t="s">
        <v>10</v>
      </c>
      <c r="B10" s="185"/>
      <c r="C10" s="123">
        <v>17799</v>
      </c>
      <c r="D10" s="124" t="s">
        <v>110</v>
      </c>
      <c r="E10" s="124">
        <v>17799</v>
      </c>
      <c r="F10" s="124" t="s">
        <v>109</v>
      </c>
      <c r="G10" s="123">
        <v>17799</v>
      </c>
      <c r="H10" s="124" t="s">
        <v>109</v>
      </c>
      <c r="I10" s="124">
        <v>17799</v>
      </c>
      <c r="J10" s="124" t="s">
        <v>109</v>
      </c>
      <c r="K10" s="124" t="s">
        <v>109</v>
      </c>
      <c r="L10" s="124" t="s">
        <v>109</v>
      </c>
      <c r="M10" s="124" t="s">
        <v>109</v>
      </c>
      <c r="N10" s="124" t="s">
        <v>109</v>
      </c>
    </row>
    <row r="11" spans="1:15" x14ac:dyDescent="0.2">
      <c r="A11" s="184" t="s">
        <v>99</v>
      </c>
      <c r="B11" s="185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7" thickBot="1" x14ac:dyDescent="0.25">
      <c r="A12" s="191" t="s">
        <v>68</v>
      </c>
      <c r="B12" s="192"/>
      <c r="C12" s="115">
        <v>1.0489999999999999</v>
      </c>
      <c r="D12" s="104" t="s">
        <v>111</v>
      </c>
      <c r="E12" s="104">
        <v>1.069</v>
      </c>
      <c r="F12" s="104">
        <v>1.0289999999999999</v>
      </c>
      <c r="G12" s="104">
        <v>1.042</v>
      </c>
      <c r="H12" s="104" t="s">
        <v>109</v>
      </c>
      <c r="I12" s="104">
        <v>1.069</v>
      </c>
      <c r="J12" s="104">
        <v>1.0049999999999999</v>
      </c>
      <c r="K12" s="104">
        <v>1.089</v>
      </c>
      <c r="L12" s="104" t="s">
        <v>109</v>
      </c>
      <c r="M12" s="104" t="s">
        <v>110</v>
      </c>
      <c r="N12" s="104">
        <v>1.089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9" t="s">
        <v>98</v>
      </c>
      <c r="B17" s="190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 x14ac:dyDescent="0.2">
      <c r="A21" s="184" t="s">
        <v>99</v>
      </c>
      <c r="B21" s="185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27"/>
  <sheetViews>
    <sheetView workbookViewId="0">
      <selection activeCell="G8" sqref="G8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 x14ac:dyDescent="0.2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 x14ac:dyDescent="0.2">
      <c r="A6" s="189" t="s">
        <v>87</v>
      </c>
      <c r="B6" s="190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 x14ac:dyDescent="0.2">
      <c r="A7" s="184" t="s">
        <v>65</v>
      </c>
      <c r="B7" s="185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 x14ac:dyDescent="0.2">
      <c r="A8" s="184" t="s">
        <v>66</v>
      </c>
      <c r="B8" s="185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 x14ac:dyDescent="0.2">
      <c r="A9" s="184" t="s">
        <v>9</v>
      </c>
      <c r="B9" s="185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 x14ac:dyDescent="0.2">
      <c r="A10" s="184" t="s">
        <v>10</v>
      </c>
      <c r="B10" s="185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 x14ac:dyDescent="0.2">
      <c r="A11" s="184" t="s">
        <v>88</v>
      </c>
      <c r="B11" s="185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7" thickBot="1" x14ac:dyDescent="0.25">
      <c r="A12" s="191" t="s">
        <v>68</v>
      </c>
      <c r="B12" s="192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9" t="s">
        <v>87</v>
      </c>
      <c r="B17" s="190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 x14ac:dyDescent="0.2">
      <c r="A18" s="184" t="s">
        <v>76</v>
      </c>
      <c r="B18" s="185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 x14ac:dyDescent="0.2">
      <c r="A19" s="184" t="s">
        <v>77</v>
      </c>
      <c r="B19" s="185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 x14ac:dyDescent="0.2">
      <c r="A20" s="197" t="s">
        <v>14</v>
      </c>
      <c r="B20" s="185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 x14ac:dyDescent="0.2">
      <c r="A21" s="184" t="s">
        <v>88</v>
      </c>
      <c r="B21" s="185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91" t="s">
        <v>68</v>
      </c>
      <c r="B22" s="192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mergeCells count="19">
    <mergeCell ref="C15:C16"/>
    <mergeCell ref="D15:D16"/>
    <mergeCell ref="E15:H15"/>
    <mergeCell ref="G4:J4"/>
    <mergeCell ref="K4:N4"/>
    <mergeCell ref="C4:F4"/>
    <mergeCell ref="A6:B6"/>
    <mergeCell ref="A7:B7"/>
    <mergeCell ref="A12:B12"/>
    <mergeCell ref="A9:B9"/>
    <mergeCell ref="A10:B10"/>
    <mergeCell ref="A8:B8"/>
    <mergeCell ref="A11:B11"/>
    <mergeCell ref="A21:B21"/>
    <mergeCell ref="A22:B22"/>
    <mergeCell ref="A17:B17"/>
    <mergeCell ref="A18:B18"/>
    <mergeCell ref="A19:B19"/>
    <mergeCell ref="A20:B20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ColWidth="8.78515625" defaultRowHeight="16.5" x14ac:dyDescent="0.25"/>
  <cols>
    <col min="1" max="2" width="9.2109375" style="95" customWidth="1"/>
    <col min="3" max="4" width="9.5" style="95" bestFit="1" customWidth="1"/>
    <col min="5" max="7" width="8.5703125" style="95" bestFit="1" customWidth="1"/>
    <col min="8" max="8" width="9.5" style="95" bestFit="1" customWidth="1"/>
    <col min="9" max="9" width="8.5703125" style="95" bestFit="1" customWidth="1"/>
    <col min="10" max="10" width="9.5" style="95" bestFit="1" customWidth="1"/>
    <col min="11" max="12" width="8.5703125" style="95" bestFit="1" customWidth="1"/>
    <col min="13" max="13" width="7.5703125" style="95" bestFit="1" customWidth="1"/>
    <col min="14" max="14" width="10.92578125" style="95" bestFit="1" customWidth="1"/>
    <col min="15" max="15" width="2.0703125" style="95" customWidth="1"/>
    <col min="16" max="16384" width="8.78515625" style="95"/>
  </cols>
  <sheetData>
    <row r="1" spans="1:22" s="92" customFormat="1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7" thickBot="1" x14ac:dyDescent="0.3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7" thickTop="1" x14ac:dyDescent="0.25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22" x14ac:dyDescent="0.2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 x14ac:dyDescent="0.2">
      <c r="A6" s="189" t="s">
        <v>85</v>
      </c>
      <c r="B6" s="190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 x14ac:dyDescent="0.2">
      <c r="A7" s="184" t="s">
        <v>65</v>
      </c>
      <c r="B7" s="185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 x14ac:dyDescent="0.2">
      <c r="A8" s="184" t="s">
        <v>66</v>
      </c>
      <c r="B8" s="185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 x14ac:dyDescent="0.2">
      <c r="A9" s="184" t="s">
        <v>9</v>
      </c>
      <c r="B9" s="185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 x14ac:dyDescent="0.2">
      <c r="A10" s="184" t="s">
        <v>10</v>
      </c>
      <c r="B10" s="185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 x14ac:dyDescent="0.2">
      <c r="A11" s="184" t="s">
        <v>86</v>
      </c>
      <c r="B11" s="185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7" thickBot="1" x14ac:dyDescent="0.25">
      <c r="A12" s="191" t="s">
        <v>68</v>
      </c>
      <c r="B12" s="192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 x14ac:dyDescent="0.25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7" thickBot="1" x14ac:dyDescent="0.3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7" thickTop="1" x14ac:dyDescent="0.25">
      <c r="A16" s="96"/>
      <c r="B16" s="108"/>
      <c r="C16" s="218" t="s">
        <v>69</v>
      </c>
      <c r="D16" s="219"/>
      <c r="E16" s="218" t="s">
        <v>70</v>
      </c>
      <c r="F16" s="219"/>
      <c r="G16" s="187" t="s">
        <v>71</v>
      </c>
      <c r="H16" s="188"/>
      <c r="I16" s="188"/>
      <c r="J16" s="188"/>
      <c r="K16" s="188"/>
      <c r="L16" s="188"/>
      <c r="M16" s="188"/>
      <c r="N16" s="188"/>
    </row>
    <row r="17" spans="1:16" x14ac:dyDescent="0.25">
      <c r="A17" s="1"/>
      <c r="B17" s="1"/>
      <c r="C17" s="216"/>
      <c r="D17" s="217"/>
      <c r="E17" s="216"/>
      <c r="F17" s="217"/>
      <c r="G17" s="216" t="s">
        <v>72</v>
      </c>
      <c r="H17" s="217"/>
      <c r="I17" s="216" t="s">
        <v>73</v>
      </c>
      <c r="J17" s="217"/>
      <c r="K17" s="216" t="s">
        <v>74</v>
      </c>
      <c r="L17" s="217"/>
      <c r="M17" s="216" t="s">
        <v>75</v>
      </c>
      <c r="N17" s="220"/>
    </row>
    <row r="18" spans="1:16" s="113" customFormat="1" x14ac:dyDescent="0.2">
      <c r="A18" s="189" t="s">
        <v>85</v>
      </c>
      <c r="B18" s="190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 x14ac:dyDescent="0.2">
      <c r="A19" s="184" t="s">
        <v>76</v>
      </c>
      <c r="B19" s="185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 x14ac:dyDescent="0.2">
      <c r="A20" s="184" t="s">
        <v>77</v>
      </c>
      <c r="B20" s="185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 x14ac:dyDescent="0.2">
      <c r="A21" s="197" t="s">
        <v>14</v>
      </c>
      <c r="B21" s="185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 x14ac:dyDescent="0.2">
      <c r="A22" s="184" t="s">
        <v>86</v>
      </c>
      <c r="B22" s="185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7" thickBot="1" x14ac:dyDescent="0.25">
      <c r="A23" s="191" t="s">
        <v>68</v>
      </c>
      <c r="B23" s="192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7" thickTop="1" x14ac:dyDescent="0.25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  <mergeCell ref="A19:B19"/>
    <mergeCell ref="A20:B20"/>
    <mergeCell ref="A21:B21"/>
    <mergeCell ref="A6:B6"/>
    <mergeCell ref="A7:B7"/>
    <mergeCell ref="A8:B8"/>
    <mergeCell ref="A11:B1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6.5" x14ac:dyDescent="0.25"/>
  <cols>
    <col min="1" max="2" width="9.2109375" customWidth="1"/>
    <col min="3" max="3" width="7.78515625" customWidth="1"/>
    <col min="4" max="4" width="7.7109375" customWidth="1"/>
    <col min="5" max="5" width="7" customWidth="1"/>
    <col min="6" max="6" width="6.78515625" customWidth="1"/>
    <col min="7" max="7" width="7.0703125" customWidth="1"/>
    <col min="8" max="8" width="7.92578125" customWidth="1"/>
    <col min="9" max="9" width="7.28515625" customWidth="1"/>
    <col min="10" max="10" width="7.92578125" customWidth="1"/>
    <col min="11" max="11" width="7.42578125" customWidth="1"/>
    <col min="12" max="12" width="7.0703125" customWidth="1"/>
    <col min="13" max="13" width="6.28515625" customWidth="1"/>
    <col min="14" max="14" width="7.78515625" customWidth="1"/>
    <col min="15" max="15" width="2.0703125" customWidth="1"/>
  </cols>
  <sheetData>
    <row r="1" spans="1:22" ht="21" customHeight="1" x14ac:dyDescent="0.25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 x14ac:dyDescent="0.25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7" thickBot="1" x14ac:dyDescent="0.3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7" thickTop="1" x14ac:dyDescent="0.25">
      <c r="A4" s="58"/>
      <c r="B4" s="58"/>
      <c r="C4" s="234" t="s">
        <v>58</v>
      </c>
      <c r="D4" s="234"/>
      <c r="E4" s="234"/>
      <c r="F4" s="234"/>
      <c r="G4" s="234" t="s">
        <v>59</v>
      </c>
      <c r="H4" s="234"/>
      <c r="I4" s="234"/>
      <c r="J4" s="234"/>
      <c r="K4" s="225" t="s">
        <v>60</v>
      </c>
      <c r="L4" s="226"/>
      <c r="M4" s="226"/>
      <c r="N4" s="226"/>
    </row>
    <row r="5" spans="1:22" x14ac:dyDescent="0.25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 x14ac:dyDescent="0.2">
      <c r="A6" s="227" t="s">
        <v>82</v>
      </c>
      <c r="B6" s="228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 x14ac:dyDescent="0.2">
      <c r="A7" s="229" t="s">
        <v>65</v>
      </c>
      <c r="B7" s="230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 x14ac:dyDescent="0.2">
      <c r="A8" s="229" t="s">
        <v>66</v>
      </c>
      <c r="B8" s="230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 x14ac:dyDescent="0.2">
      <c r="A9" s="229" t="s">
        <v>9</v>
      </c>
      <c r="B9" s="230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 x14ac:dyDescent="0.2">
      <c r="A10" s="229" t="s">
        <v>10</v>
      </c>
      <c r="B10" s="230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 x14ac:dyDescent="0.2">
      <c r="A11" s="229" t="s">
        <v>83</v>
      </c>
      <c r="B11" s="230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7" thickBot="1" x14ac:dyDescent="0.25">
      <c r="A12" s="232" t="s">
        <v>68</v>
      </c>
      <c r="B12" s="233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 x14ac:dyDescent="0.25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7" thickBot="1" x14ac:dyDescent="0.3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7" thickTop="1" x14ac:dyDescent="0.25">
      <c r="A16" s="58"/>
      <c r="B16" s="59"/>
      <c r="C16" s="221" t="s">
        <v>69</v>
      </c>
      <c r="D16" s="222"/>
      <c r="E16" s="221" t="s">
        <v>70</v>
      </c>
      <c r="F16" s="222"/>
      <c r="G16" s="225" t="s">
        <v>71</v>
      </c>
      <c r="H16" s="226"/>
      <c r="I16" s="226"/>
      <c r="J16" s="226"/>
      <c r="K16" s="226"/>
      <c r="L16" s="226"/>
      <c r="M16" s="226"/>
      <c r="N16" s="226"/>
    </row>
    <row r="17" spans="1:16" x14ac:dyDescent="0.25">
      <c r="A17" s="57"/>
      <c r="B17" s="57"/>
      <c r="C17" s="223"/>
      <c r="D17" s="224"/>
      <c r="E17" s="223"/>
      <c r="F17" s="224"/>
      <c r="G17" s="223" t="s">
        <v>72</v>
      </c>
      <c r="H17" s="224"/>
      <c r="I17" s="223" t="s">
        <v>73</v>
      </c>
      <c r="J17" s="224"/>
      <c r="K17" s="223" t="s">
        <v>74</v>
      </c>
      <c r="L17" s="224"/>
      <c r="M17" s="223" t="s">
        <v>75</v>
      </c>
      <c r="N17" s="231"/>
    </row>
    <row r="18" spans="1:16" x14ac:dyDescent="0.2">
      <c r="A18" s="227" t="s">
        <v>82</v>
      </c>
      <c r="B18" s="228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 x14ac:dyDescent="0.2">
      <c r="A19" s="229" t="s">
        <v>76</v>
      </c>
      <c r="B19" s="230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 x14ac:dyDescent="0.2">
      <c r="A20" s="229" t="s">
        <v>77</v>
      </c>
      <c r="B20" s="230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 x14ac:dyDescent="0.2">
      <c r="A21" s="235" t="s">
        <v>14</v>
      </c>
      <c r="B21" s="230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 x14ac:dyDescent="0.2">
      <c r="A22" s="229" t="s">
        <v>83</v>
      </c>
      <c r="B22" s="230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7" thickBot="1" x14ac:dyDescent="0.25">
      <c r="A23" s="232" t="s">
        <v>68</v>
      </c>
      <c r="B23" s="233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7" thickTop="1" x14ac:dyDescent="0.25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  <mergeCell ref="C16:D17"/>
    <mergeCell ref="E16:F17"/>
    <mergeCell ref="K4:N4"/>
    <mergeCell ref="A6:B6"/>
    <mergeCell ref="A7:B7"/>
    <mergeCell ref="A8:B8"/>
    <mergeCell ref="M17:N17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4"/>
  <sheetViews>
    <sheetView zoomScaleNormal="75" workbookViewId="0">
      <selection activeCell="A2" sqref="A2"/>
    </sheetView>
  </sheetViews>
  <sheetFormatPr defaultRowHeight="16.5" x14ac:dyDescent="0.25"/>
  <cols>
    <col min="1" max="2" width="9.2109375" customWidth="1"/>
    <col min="3" max="3" width="6.7109375" customWidth="1"/>
    <col min="4" max="4" width="7.0703125" customWidth="1"/>
    <col min="5" max="5" width="6.5703125" customWidth="1"/>
    <col min="6" max="6" width="6.5" customWidth="1"/>
    <col min="7" max="7" width="6.5703125" customWidth="1"/>
    <col min="8" max="8" width="7.0703125" customWidth="1"/>
    <col min="9" max="9" width="6.7109375" customWidth="1"/>
    <col min="10" max="10" width="7.0703125" customWidth="1"/>
    <col min="11" max="11" width="6.5703125" customWidth="1"/>
    <col min="12" max="12" width="7.0703125" customWidth="1"/>
    <col min="13" max="13" width="6.28515625" customWidth="1"/>
    <col min="14" max="14" width="7.0703125" customWidth="1"/>
    <col min="15" max="15" width="2.0703125" customWidth="1"/>
  </cols>
  <sheetData>
    <row r="1" spans="1:14" ht="21" customHeight="1" x14ac:dyDescent="0.25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 x14ac:dyDescent="0.25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7" thickBot="1" x14ac:dyDescent="0.3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7" thickTop="1" x14ac:dyDescent="0.25">
      <c r="A4" s="58"/>
      <c r="B4" s="58"/>
      <c r="C4" s="234" t="s">
        <v>58</v>
      </c>
      <c r="D4" s="234"/>
      <c r="E4" s="234"/>
      <c r="F4" s="234"/>
      <c r="G4" s="234" t="s">
        <v>59</v>
      </c>
      <c r="H4" s="234"/>
      <c r="I4" s="234"/>
      <c r="J4" s="234"/>
      <c r="K4" s="225" t="s">
        <v>60</v>
      </c>
      <c r="L4" s="226"/>
      <c r="M4" s="226"/>
      <c r="N4" s="226"/>
    </row>
    <row r="5" spans="1:14" x14ac:dyDescent="0.25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 x14ac:dyDescent="0.2">
      <c r="A6" s="227" t="s">
        <v>64</v>
      </c>
      <c r="B6" s="228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 x14ac:dyDescent="0.2">
      <c r="A7" s="229" t="s">
        <v>65</v>
      </c>
      <c r="B7" s="230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 x14ac:dyDescent="0.2">
      <c r="A8" s="229" t="s">
        <v>66</v>
      </c>
      <c r="B8" s="230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 x14ac:dyDescent="0.2">
      <c r="A9" s="229" t="s">
        <v>9</v>
      </c>
      <c r="B9" s="230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 x14ac:dyDescent="0.2">
      <c r="A10" s="229" t="s">
        <v>10</v>
      </c>
      <c r="B10" s="230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 x14ac:dyDescent="0.2">
      <c r="A11" s="229" t="s">
        <v>67</v>
      </c>
      <c r="B11" s="230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7" thickBot="1" x14ac:dyDescent="0.25">
      <c r="A12" s="236" t="s">
        <v>68</v>
      </c>
      <c r="B12" s="237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 x14ac:dyDescent="0.25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7" thickBot="1" x14ac:dyDescent="0.3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7" thickTop="1" x14ac:dyDescent="0.25">
      <c r="A16" s="58"/>
      <c r="B16" s="59"/>
      <c r="C16" s="221" t="s">
        <v>69</v>
      </c>
      <c r="D16" s="222"/>
      <c r="E16" s="221" t="s">
        <v>70</v>
      </c>
      <c r="F16" s="222"/>
      <c r="G16" s="225" t="s">
        <v>71</v>
      </c>
      <c r="H16" s="226"/>
      <c r="I16" s="226"/>
      <c r="J16" s="226"/>
      <c r="K16" s="226"/>
      <c r="L16" s="226"/>
      <c r="M16" s="226"/>
      <c r="N16" s="226"/>
    </row>
    <row r="17" spans="1:14" x14ac:dyDescent="0.25">
      <c r="A17" s="57"/>
      <c r="B17" s="57"/>
      <c r="C17" s="223"/>
      <c r="D17" s="224"/>
      <c r="E17" s="223"/>
      <c r="F17" s="224"/>
      <c r="G17" s="223" t="s">
        <v>72</v>
      </c>
      <c r="H17" s="224"/>
      <c r="I17" s="223" t="s">
        <v>73</v>
      </c>
      <c r="J17" s="224"/>
      <c r="K17" s="223" t="s">
        <v>74</v>
      </c>
      <c r="L17" s="224"/>
      <c r="M17" s="223" t="s">
        <v>75</v>
      </c>
      <c r="N17" s="231"/>
    </row>
    <row r="18" spans="1:14" x14ac:dyDescent="0.2">
      <c r="A18" s="227" t="s">
        <v>64</v>
      </c>
      <c r="B18" s="228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 x14ac:dyDescent="0.2">
      <c r="A19" s="229" t="s">
        <v>76</v>
      </c>
      <c r="B19" s="230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 x14ac:dyDescent="0.2">
      <c r="A20" s="229" t="s">
        <v>77</v>
      </c>
      <c r="B20" s="230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 x14ac:dyDescent="0.2">
      <c r="A21" s="235" t="s">
        <v>14</v>
      </c>
      <c r="B21" s="230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 x14ac:dyDescent="0.2">
      <c r="A22" s="229" t="s">
        <v>67</v>
      </c>
      <c r="B22" s="230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7" thickBot="1" x14ac:dyDescent="0.25">
      <c r="A23" s="236" t="s">
        <v>68</v>
      </c>
      <c r="B23" s="237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7" thickTop="1" x14ac:dyDescent="0.25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C4:F4"/>
    <mergeCell ref="A22:B22"/>
    <mergeCell ref="A23:B23"/>
    <mergeCell ref="A18:B18"/>
    <mergeCell ref="A19:B19"/>
    <mergeCell ref="A20:B20"/>
    <mergeCell ref="A21:B21"/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</mergeCells>
  <phoneticPr fontId="3"/>
  <pageMargins left="0.75" right="0.75" top="1" bottom="1" header="0.51200000000000001" footer="0.51200000000000001"/>
  <pageSetup paperSize="9" scale="94" orientation="landscape" verticalDpi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2109375" defaultRowHeight="13" x14ac:dyDescent="0.2"/>
  <cols>
    <col min="1" max="2" width="7.2109375" style="31" customWidth="1"/>
    <col min="3" max="4" width="8.78515625" style="31" bestFit="1" customWidth="1"/>
    <col min="5" max="6" width="7.78515625" style="31" bestFit="1" customWidth="1"/>
    <col min="7" max="8" width="8.78515625" style="31" bestFit="1" customWidth="1"/>
    <col min="9" max="12" width="7.78515625" style="31" bestFit="1" customWidth="1"/>
    <col min="13" max="13" width="8.5" style="31" customWidth="1"/>
    <col min="14" max="14" width="7.78515625" style="31" bestFit="1" customWidth="1"/>
    <col min="15" max="16384" width="7.2109375" style="31"/>
  </cols>
  <sheetData>
    <row r="1" spans="1:14" ht="27.75" customHeight="1" x14ac:dyDescent="0.2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49999999999999" customHeight="1" thickBot="1" x14ac:dyDescent="0.3">
      <c r="A2" s="32" t="s">
        <v>2</v>
      </c>
      <c r="N2" s="33" t="s">
        <v>45</v>
      </c>
    </row>
    <row r="3" spans="1:14" ht="20.149999999999999" customHeight="1" thickTop="1" x14ac:dyDescent="0.2">
      <c r="A3" s="34"/>
      <c r="B3" s="34"/>
      <c r="C3" s="253" t="s">
        <v>6</v>
      </c>
      <c r="D3" s="253"/>
      <c r="E3" s="253"/>
      <c r="F3" s="253"/>
      <c r="G3" s="253" t="s">
        <v>4</v>
      </c>
      <c r="H3" s="253"/>
      <c r="I3" s="253"/>
      <c r="J3" s="253"/>
      <c r="K3" s="245" t="s">
        <v>5</v>
      </c>
      <c r="L3" s="246"/>
      <c r="M3" s="246"/>
      <c r="N3" s="246"/>
    </row>
    <row r="4" spans="1:14" ht="20.149999999999999" customHeight="1" x14ac:dyDescent="0.2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49999999999999" customHeight="1" x14ac:dyDescent="0.25">
      <c r="A5" s="243" t="s">
        <v>47</v>
      </c>
      <c r="B5" s="244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49999999999999" customHeight="1" x14ac:dyDescent="0.25">
      <c r="A6" s="250" t="s">
        <v>37</v>
      </c>
      <c r="B6" s="251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49999999999999" customHeight="1" x14ac:dyDescent="0.25">
      <c r="A7" s="250" t="s">
        <v>38</v>
      </c>
      <c r="B7" s="251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49999999999999" customHeight="1" x14ac:dyDescent="0.25">
      <c r="A8" s="250" t="s">
        <v>39</v>
      </c>
      <c r="B8" s="251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49999999999999" customHeight="1" x14ac:dyDescent="0.25">
      <c r="A9" s="250" t="s">
        <v>40</v>
      </c>
      <c r="B9" s="251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49999999999999" customHeight="1" x14ac:dyDescent="0.25">
      <c r="A10" s="250" t="s">
        <v>50</v>
      </c>
      <c r="B10" s="251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49999999999999" customHeight="1" thickBot="1" x14ac:dyDescent="0.3">
      <c r="A11" s="248" t="s">
        <v>41</v>
      </c>
      <c r="B11" s="249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 x14ac:dyDescent="0.2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 x14ac:dyDescent="0.2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49999999999999" customHeight="1" thickBot="1" x14ac:dyDescent="0.3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49999999999999" customHeight="1" thickTop="1" x14ac:dyDescent="0.2">
      <c r="A15" s="45"/>
      <c r="B15" s="46"/>
      <c r="C15" s="241" t="s">
        <v>6</v>
      </c>
      <c r="D15" s="242"/>
      <c r="E15" s="241" t="s">
        <v>52</v>
      </c>
      <c r="F15" s="242"/>
      <c r="G15" s="245" t="s">
        <v>53</v>
      </c>
      <c r="H15" s="246"/>
      <c r="I15" s="246"/>
      <c r="J15" s="246"/>
      <c r="K15" s="246"/>
      <c r="L15" s="246"/>
      <c r="M15" s="246"/>
      <c r="N15" s="246"/>
    </row>
    <row r="16" spans="1:14" ht="20.149999999999999" customHeight="1" x14ac:dyDescent="0.2">
      <c r="A16" s="47"/>
      <c r="B16" s="47"/>
      <c r="C16" s="238"/>
      <c r="D16" s="239"/>
      <c r="E16" s="238"/>
      <c r="F16" s="239"/>
      <c r="G16" s="238" t="s">
        <v>6</v>
      </c>
      <c r="H16" s="239"/>
      <c r="I16" s="238" t="s">
        <v>12</v>
      </c>
      <c r="J16" s="239"/>
      <c r="K16" s="238" t="s">
        <v>54</v>
      </c>
      <c r="L16" s="239"/>
      <c r="M16" s="238" t="s">
        <v>13</v>
      </c>
      <c r="N16" s="240"/>
    </row>
    <row r="17" spans="1:14" ht="20.149999999999999" customHeight="1" x14ac:dyDescent="0.25">
      <c r="A17" s="243" t="s">
        <v>55</v>
      </c>
      <c r="B17" s="244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49999999999999" customHeight="1" x14ac:dyDescent="0.25">
      <c r="A18" s="250" t="s">
        <v>42</v>
      </c>
      <c r="B18" s="251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49999999999999" customHeight="1" x14ac:dyDescent="0.25">
      <c r="A19" s="250" t="s">
        <v>43</v>
      </c>
      <c r="B19" s="251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49999999999999" customHeight="1" x14ac:dyDescent="0.25">
      <c r="A20" s="252" t="s">
        <v>44</v>
      </c>
      <c r="B20" s="251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49999999999999" customHeight="1" x14ac:dyDescent="0.25">
      <c r="A21" s="250" t="s">
        <v>57</v>
      </c>
      <c r="B21" s="251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49999999999999" customHeight="1" thickBot="1" x14ac:dyDescent="0.3">
      <c r="A22" s="248" t="s">
        <v>41</v>
      </c>
      <c r="B22" s="249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49999999999999" customHeight="1" thickTop="1" x14ac:dyDescent="0.2">
      <c r="A23" s="247"/>
      <c r="B23" s="247"/>
    </row>
    <row r="24" spans="1:14" ht="20.149999999999999" customHeight="1" x14ac:dyDescent="0.2"/>
    <row r="25" spans="1:14" ht="20.149999999999999" customHeight="1" x14ac:dyDescent="0.2"/>
    <row r="26" spans="1:14" ht="20.149999999999999" customHeight="1" x14ac:dyDescent="0.2"/>
    <row r="27" spans="1:14" ht="20.149999999999999" customHeight="1" x14ac:dyDescent="0.2"/>
    <row r="28" spans="1:14" ht="20.149999999999999" customHeight="1" x14ac:dyDescent="0.2"/>
    <row r="29" spans="1:14" ht="20.149999999999999" customHeight="1" x14ac:dyDescent="0.2"/>
    <row r="30" spans="1:14" ht="20.149999999999999" customHeight="1" x14ac:dyDescent="0.2"/>
    <row r="31" spans="1:14" ht="20.149999999999999" customHeight="1" x14ac:dyDescent="0.2"/>
    <row r="32" spans="1:14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</sheetData>
  <mergeCells count="24">
    <mergeCell ref="C3:F3"/>
    <mergeCell ref="K3:N3"/>
    <mergeCell ref="A7:B7"/>
    <mergeCell ref="A6:B6"/>
    <mergeCell ref="A5:B5"/>
    <mergeCell ref="G3:J3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K16:L16"/>
    <mergeCell ref="M16:N16"/>
    <mergeCell ref="C15:D16"/>
    <mergeCell ref="A17:B17"/>
    <mergeCell ref="E15:F16"/>
    <mergeCell ref="G15:N15"/>
    <mergeCell ref="G16:H16"/>
    <mergeCell ref="I16:J1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8515625" defaultRowHeight="13" x14ac:dyDescent="0.25"/>
  <cols>
    <col min="1" max="1" width="3.2109375" style="4" customWidth="1"/>
    <col min="2" max="2" width="11.28515625" style="4" bestFit="1" customWidth="1"/>
    <col min="3" max="3" width="8.78515625" style="4"/>
    <col min="4" max="4" width="7.78515625" style="4" customWidth="1"/>
    <col min="5" max="7" width="8.78515625" style="4"/>
    <col min="8" max="14" width="7.78515625" style="4" customWidth="1"/>
    <col min="15" max="16384" width="8.78515625" style="4"/>
  </cols>
  <sheetData>
    <row r="1" spans="1:15" ht="20.149999999999999" customHeight="1" x14ac:dyDescent="0.25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3.5" thickBot="1" x14ac:dyDescent="0.3">
      <c r="A2" s="4" t="s">
        <v>2</v>
      </c>
    </row>
    <row r="3" spans="1:15" ht="13.5" thickTop="1" x14ac:dyDescent="0.25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259"/>
      <c r="O3" s="6"/>
    </row>
    <row r="4" spans="1:15" x14ac:dyDescent="0.2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 x14ac:dyDescent="0.25">
      <c r="A5" s="260" t="s">
        <v>35</v>
      </c>
      <c r="B5" s="261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 x14ac:dyDescent="0.25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 x14ac:dyDescent="0.25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 x14ac:dyDescent="0.25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 x14ac:dyDescent="0.25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 x14ac:dyDescent="0.25">
      <c r="A10" s="254" t="s">
        <v>36</v>
      </c>
      <c r="B10" s="255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 x14ac:dyDescent="0.3">
      <c r="A11" s="256" t="s">
        <v>29</v>
      </c>
      <c r="B11" s="257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10" customHeight="1" x14ac:dyDescent="0.25"/>
    <row r="13" spans="1:15" ht="13.5" thickBot="1" x14ac:dyDescent="0.3">
      <c r="A13" s="4" t="s">
        <v>11</v>
      </c>
    </row>
    <row r="14" spans="1:15" ht="13.5" thickTop="1" x14ac:dyDescent="0.25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5" x14ac:dyDescent="0.25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 x14ac:dyDescent="0.25">
      <c r="A16" s="260" t="s">
        <v>35</v>
      </c>
      <c r="B16" s="261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 x14ac:dyDescent="0.25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 x14ac:dyDescent="0.25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 x14ac:dyDescent="0.25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 x14ac:dyDescent="0.25">
      <c r="A20" s="254" t="s">
        <v>36</v>
      </c>
      <c r="B20" s="255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 x14ac:dyDescent="0.3">
      <c r="A21" s="256" t="s">
        <v>29</v>
      </c>
      <c r="B21" s="257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 x14ac:dyDescent="0.25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78515625" defaultRowHeight="13" x14ac:dyDescent="0.25"/>
  <cols>
    <col min="1" max="1" width="3.2109375" style="4" customWidth="1"/>
    <col min="2" max="2" width="11.28515625" style="4" bestFit="1" customWidth="1"/>
    <col min="3" max="3" width="8.78515625" style="4"/>
    <col min="4" max="4" width="7.78515625" style="4" customWidth="1"/>
    <col min="5" max="7" width="8.78515625" style="4"/>
    <col min="8" max="14" width="7.78515625" style="4" customWidth="1"/>
    <col min="15" max="16384" width="8.78515625" style="4"/>
  </cols>
  <sheetData>
    <row r="1" spans="1:15" ht="20.149999999999999" customHeight="1" x14ac:dyDescent="0.25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3.5" thickBot="1" x14ac:dyDescent="0.3">
      <c r="A2" s="4" t="s">
        <v>2</v>
      </c>
    </row>
    <row r="3" spans="1:15" ht="13.5" thickTop="1" x14ac:dyDescent="0.25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259"/>
      <c r="O3" s="6"/>
    </row>
    <row r="4" spans="1:15" x14ac:dyDescent="0.2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 x14ac:dyDescent="0.25">
      <c r="A5" s="260" t="s">
        <v>31</v>
      </c>
      <c r="B5" s="261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 x14ac:dyDescent="0.25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 x14ac:dyDescent="0.25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 x14ac:dyDescent="0.25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 x14ac:dyDescent="0.25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 x14ac:dyDescent="0.25">
      <c r="A10" s="254" t="s">
        <v>34</v>
      </c>
      <c r="B10" s="255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 x14ac:dyDescent="0.3">
      <c r="A11" s="256" t="s">
        <v>29</v>
      </c>
      <c r="B11" s="257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10" customHeight="1" x14ac:dyDescent="0.25"/>
    <row r="13" spans="1:15" ht="13.5" thickBot="1" x14ac:dyDescent="0.3">
      <c r="A13" s="4" t="s">
        <v>11</v>
      </c>
    </row>
    <row r="14" spans="1:15" ht="13.5" thickTop="1" x14ac:dyDescent="0.25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5" x14ac:dyDescent="0.25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 x14ac:dyDescent="0.25">
      <c r="A16" s="260" t="s">
        <v>31</v>
      </c>
      <c r="B16" s="261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 x14ac:dyDescent="0.25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 x14ac:dyDescent="0.25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 x14ac:dyDescent="0.25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 x14ac:dyDescent="0.25">
      <c r="A20" s="254" t="s">
        <v>34</v>
      </c>
      <c r="B20" s="255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 x14ac:dyDescent="0.3">
      <c r="A21" s="256" t="s">
        <v>29</v>
      </c>
      <c r="B21" s="257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 x14ac:dyDescent="0.25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8515625" defaultRowHeight="13" x14ac:dyDescent="0.25"/>
  <cols>
    <col min="1" max="1" width="3.2109375" style="4" customWidth="1"/>
    <col min="2" max="2" width="11.28515625" style="4" bestFit="1" customWidth="1"/>
    <col min="3" max="3" width="8.78515625" style="4"/>
    <col min="4" max="4" width="7.78515625" style="4" customWidth="1"/>
    <col min="5" max="16384" width="8.78515625" style="4"/>
  </cols>
  <sheetData>
    <row r="1" spans="1:14" ht="20.149999999999999" customHeight="1" x14ac:dyDescent="0.25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.5" thickBot="1" x14ac:dyDescent="0.3">
      <c r="A2" s="4" t="s">
        <v>2</v>
      </c>
    </row>
    <row r="3" spans="1:14" ht="13.5" thickTop="1" x14ac:dyDescent="0.25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6"/>
    </row>
    <row r="4" spans="1:14" x14ac:dyDescent="0.2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 x14ac:dyDescent="0.25">
      <c r="A5" s="260" t="s">
        <v>21</v>
      </c>
      <c r="B5" s="261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 x14ac:dyDescent="0.25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 x14ac:dyDescent="0.25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 x14ac:dyDescent="0.25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 x14ac:dyDescent="0.25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 x14ac:dyDescent="0.25">
      <c r="A10" s="254" t="s">
        <v>22</v>
      </c>
      <c r="B10" s="255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 x14ac:dyDescent="0.3">
      <c r="A11" s="256" t="s">
        <v>29</v>
      </c>
      <c r="B11" s="257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10" customHeight="1" x14ac:dyDescent="0.25"/>
    <row r="13" spans="1:14" ht="13.5" thickBot="1" x14ac:dyDescent="0.3">
      <c r="A13" s="4" t="s">
        <v>11</v>
      </c>
    </row>
    <row r="14" spans="1:14" ht="13.5" thickTop="1" x14ac:dyDescent="0.25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4" x14ac:dyDescent="0.25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 x14ac:dyDescent="0.25">
      <c r="A16" s="260" t="s">
        <v>21</v>
      </c>
      <c r="B16" s="261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 x14ac:dyDescent="0.25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 x14ac:dyDescent="0.25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 x14ac:dyDescent="0.25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 x14ac:dyDescent="0.25">
      <c r="A20" s="254" t="s">
        <v>22</v>
      </c>
      <c r="B20" s="255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 x14ac:dyDescent="0.3">
      <c r="A21" s="256" t="s">
        <v>29</v>
      </c>
      <c r="B21" s="257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 x14ac:dyDescent="0.25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113</v>
      </c>
      <c r="B1" s="1" t="s">
        <v>114</v>
      </c>
    </row>
    <row r="2" spans="1:2" x14ac:dyDescent="0.25">
      <c r="B2" s="1" t="s">
        <v>115</v>
      </c>
    </row>
    <row r="4" spans="1:2" x14ac:dyDescent="0.25">
      <c r="A4" s="1" t="s">
        <v>0</v>
      </c>
      <c r="B4" s="1" t="s">
        <v>84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17</vt:i4>
      </vt:variant>
    </vt:vector>
  </HeadingPairs>
  <TitlesOfParts>
    <vt:vector size="40" baseType="lpstr">
      <vt:lpstr>4年度</vt:lpstr>
      <vt:lpstr>3年度</vt:lpstr>
      <vt:lpstr>２年度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'２年度'!Print_Area</vt:lpstr>
      <vt:lpstr>'30年度 '!Print_Area</vt:lpstr>
      <vt:lpstr>'3年度'!Print_Area</vt:lpstr>
      <vt:lpstr>'4年度'!Print_Area</vt:lpstr>
      <vt:lpstr>令和元年度!Print_Area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古和田　真</dc:creator>
  <cp:lastModifiedBy>奥村　佐知子（会任）</cp:lastModifiedBy>
  <cp:lastPrinted>2024-05-17T04:51:11Z</cp:lastPrinted>
  <dcterms:created xsi:type="dcterms:W3CDTF">2022-11-17T07:27:16Z</dcterms:created>
  <dcterms:modified xsi:type="dcterms:W3CDTF">2024-08-20T00:17:32Z</dcterms:modified>
</cp:coreProperties>
</file>