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Jm0026-smb1\建設交通部\各課専用\下水道政策課\管理担当\宮﨑（個人フォルダ）\HP\経営分析比較表\"/>
    </mc:Choice>
  </mc:AlternateContent>
  <xr:revisionPtr revIDLastSave="0" documentId="8_{6267E40B-D948-42E2-8EEE-05033B32D297}" xr6:coauthVersionLast="36" xr6:coauthVersionMax="36" xr10:uidLastSave="{00000000-0000-0000-0000-000000000000}"/>
  <workbookProtection workbookAlgorithmName="SHA-512" workbookHashValue="ykvQlHnex+kH0Pd+hw8OC8GxU89dlKWeQw8BIukhjQi42rDh/BBLeIf9nwj1RxJH/gOapT/aJjjfZ4UNw2zHGg==" workbookSaltValue="X7vZ/d+7/YbehBDW1fZRnQ==" workbookSpinCount="100000" lockStructure="1"/>
  <bookViews>
    <workbookView xWindow="0" yWindow="0" windowWidth="28800" windowHeight="122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W8" i="4" s="1"/>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P8" i="4"/>
  <c r="B8" i="4"/>
  <c r="B6" i="4"/>
</calcChain>
</file>

<file path=xl/sharedStrings.xml><?xml version="1.0" encoding="utf-8"?>
<sst xmlns="http://schemas.openxmlformats.org/spreadsheetml/2006/main" count="297" uniqueCount="116">
  <si>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</si>
  <si>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</si>
  <si>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</si>
  <si>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</si>
  <si>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</si>
  <si>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</si>
  <si>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</si>
  <si>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</si>
  <si>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</si>
  <si>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</si>
  <si>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</si>
  <si>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</si>
  <si>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</si>
  <si>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</si>
  <si>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</si>
  <si>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</si>
  <si>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</si>
  <si>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</si>
  <si>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</si>
  <si>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</si>
  <si>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</si>
  <si>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</si>
  <si>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</si>
  <si>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</si>
  <si>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</si>
  <si>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</si>
  <si>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</si>
  <si>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</si>
  <si>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</si>
  <si>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</si>
  <si>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</si>
  <si>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</si>
  <si>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</si>
  <si>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</si>
  <si>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</si>
  <si>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</si>
  <si>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</si>
  <si>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</si>
  <si>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</si>
  <si>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</si>
  <si>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</si>
  <si>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</si>
  <si>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</si>
  <si>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</si>
  <si>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</si>
  <si>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</si>
  <si>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</si>
  <si>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</si>
  <si>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</si>
  <si>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</si>
  <si>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</si>
  <si>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</si>
  <si>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</si>
  <si>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</si>
  <si>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</si>
  <si>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</si>
  <si>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</si>
  <si>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</si>
  <si>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</si>
  <si>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</si>
  <si>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</si>
  <si>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</si>
  <si>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</si>
  <si>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</si>
  <si>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</si>
  <si>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</si>
  <si>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</si>
  <si>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</si>
  <si>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</si>
  <si>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</si>
  <si>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</si>
  <si>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</si>
  <si>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</si>
  <si>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</si>
  <si>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</si>
  <si>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</si>
  <si>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</si>
  <si>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</si>
  <si>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</si>
  <si>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</si>
  <si>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</si>
  <si>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</si>
  <si>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</si>
  <si>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</si>
  <si>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</si>
  <si>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</si>
  <si>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</si>
  <si>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</si>
  <si>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</si>
  <si>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</si>
  <si>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</si>
  <si>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</si>
  <si>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</si>
  <si>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</si>
  <si>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</si>
  <si>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</si>
  <si>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</si>
  <si>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</si>
  <si>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</si>
  <si>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</si>
  <si>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</si>
  <si>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</si>
  <si>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</si>
  <si>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</si>
  <si>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</si>
  <si>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</si>
  <si>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</si>
  <si>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</si>
  <si>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</si>
  <si>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</si>
  <si>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</si>
  <si>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</si>
  <si>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</si>
  <si>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公営企業会計へ移行後、減価償却費に対応した収入が不足していることにより収益的収支が赤字となり、経常収支比率、累積欠損比率が平均値を下回っています。このため、これまで資本的収入に計上していた資本費に係る一般会計繰入金を、収益的収入に計上することで、構造的な赤字を解消していく予定です。
　流動比率については昨年度より改善したものの、平均値を下回っています。資金余力が低いため、資金繰りに細心の注意が必要です。
　汚水処理原価については昨年度より下回ったものの、平均値より高いため、令和２年度末に策定した経営戦略に基づき、汚泥の有効利用や省エネ設備の導入など、更なるコスト縮減に取り組むこととしています。
　施設利用率、水洗化率は平均値を上回っており、施設を効率的に稼働させています。</t>
    <rPh sb="1" eb="3">
      <t>コウエイ</t>
    </rPh>
    <rPh sb="3" eb="5">
      <t>キギョウ</t>
    </rPh>
    <rPh sb="6" eb="7">
      <t>ケイ</t>
    </rPh>
    <rPh sb="8" eb="10">
      <t>イコウ</t>
    </rPh>
    <rPh sb="10" eb="11">
      <t>ゴ</t>
    </rPh>
    <rPh sb="12" eb="14">
      <t>ゲンカ</t>
    </rPh>
    <rPh sb="14" eb="17">
      <t>ショウキャクヒ</t>
    </rPh>
    <rPh sb="18" eb="20">
      <t>タイオウ</t>
    </rPh>
    <rPh sb="22" eb="24">
      <t>シュウニュウ</t>
    </rPh>
    <rPh sb="25" eb="27">
      <t>フソク</t>
    </rPh>
    <rPh sb="36" eb="39">
      <t>シュウエキテキ</t>
    </rPh>
    <rPh sb="39" eb="41">
      <t>シュウシ</t>
    </rPh>
    <rPh sb="42" eb="44">
      <t>アカジ</t>
    </rPh>
    <rPh sb="48" eb="50">
      <t>ケイジョウ</t>
    </rPh>
    <rPh sb="50" eb="52">
      <t>シュウシ</t>
    </rPh>
    <rPh sb="52" eb="54">
      <t>ヒリツ</t>
    </rPh>
    <rPh sb="55" eb="57">
      <t>ルイセキ</t>
    </rPh>
    <rPh sb="57" eb="59">
      <t>ケッソン</t>
    </rPh>
    <rPh sb="59" eb="61">
      <t>ヒリツ</t>
    </rPh>
    <rPh sb="62" eb="65">
      <t>ヘイキンチ</t>
    </rPh>
    <rPh sb="66" eb="68">
      <t>シタマワ</t>
    </rPh>
    <rPh sb="83" eb="86">
      <t>シホンテキ</t>
    </rPh>
    <rPh sb="86" eb="88">
      <t>シュウニュウ</t>
    </rPh>
    <rPh sb="89" eb="91">
      <t>ケイジョウ</t>
    </rPh>
    <rPh sb="95" eb="98">
      <t>シホンヒ</t>
    </rPh>
    <rPh sb="99" eb="100">
      <t>カカ</t>
    </rPh>
    <rPh sb="101" eb="103">
      <t>イッパン</t>
    </rPh>
    <rPh sb="103" eb="105">
      <t>カイケイ</t>
    </rPh>
    <rPh sb="105" eb="108">
      <t>クリイレキン</t>
    </rPh>
    <rPh sb="110" eb="113">
      <t>シュウエキテキ</t>
    </rPh>
    <rPh sb="113" eb="115">
      <t>シュウニュウ</t>
    </rPh>
    <rPh sb="116" eb="118">
      <t>ケイジョウ</t>
    </rPh>
    <rPh sb="124" eb="127">
      <t>コウゾウテキ</t>
    </rPh>
    <rPh sb="128" eb="130">
      <t>アカジ</t>
    </rPh>
    <rPh sb="131" eb="133">
      <t>カイショウ</t>
    </rPh>
    <rPh sb="137" eb="139">
      <t>ヨテイ</t>
    </rPh>
    <rPh sb="144" eb="146">
      <t>リュウドウ</t>
    </rPh>
    <rPh sb="146" eb="148">
      <t>ヒリツ</t>
    </rPh>
    <rPh sb="153" eb="156">
      <t>サクネンド</t>
    </rPh>
    <rPh sb="158" eb="160">
      <t>カイゼン</t>
    </rPh>
    <rPh sb="166" eb="169">
      <t>ヘイキンチ</t>
    </rPh>
    <rPh sb="170" eb="172">
      <t>シタマワ</t>
    </rPh>
    <rPh sb="178" eb="180">
      <t>シキン</t>
    </rPh>
    <rPh sb="180" eb="182">
      <t>ヨリョク</t>
    </rPh>
    <rPh sb="183" eb="184">
      <t>ヒク</t>
    </rPh>
    <rPh sb="188" eb="191">
      <t>シキング</t>
    </rPh>
    <rPh sb="193" eb="195">
      <t>サイシン</t>
    </rPh>
    <rPh sb="196" eb="198">
      <t>チュウイ</t>
    </rPh>
    <rPh sb="199" eb="201">
      <t>ヒツヨウ</t>
    </rPh>
    <rPh sb="206" eb="208">
      <t>オスイ</t>
    </rPh>
    <rPh sb="208" eb="210">
      <t>ショリ</t>
    </rPh>
    <rPh sb="210" eb="212">
      <t>ゲンカ</t>
    </rPh>
    <rPh sb="217" eb="220">
      <t>サクネンド</t>
    </rPh>
    <rPh sb="222" eb="224">
      <t>シタマワ</t>
    </rPh>
    <rPh sb="230" eb="233">
      <t>ヘイキンチ</t>
    </rPh>
    <rPh sb="235" eb="236">
      <t>タカ</t>
    </rPh>
    <rPh sb="240" eb="242">
      <t>レイワ</t>
    </rPh>
    <rPh sb="243" eb="245">
      <t>ネンド</t>
    </rPh>
    <rPh sb="245" eb="246">
      <t>マツ</t>
    </rPh>
    <rPh sb="247" eb="249">
      <t>サクテイ</t>
    </rPh>
    <rPh sb="251" eb="253">
      <t>ケイエイ</t>
    </rPh>
    <rPh sb="253" eb="255">
      <t>センリャク</t>
    </rPh>
    <rPh sb="256" eb="257">
      <t>モト</t>
    </rPh>
    <rPh sb="260" eb="262">
      <t>オデイ</t>
    </rPh>
    <rPh sb="263" eb="265">
      <t>ユウコウ</t>
    </rPh>
    <rPh sb="265" eb="267">
      <t>リヨウ</t>
    </rPh>
    <rPh sb="268" eb="269">
      <t>ショウ</t>
    </rPh>
    <rPh sb="271" eb="273">
      <t>セツビ</t>
    </rPh>
    <rPh sb="274" eb="276">
      <t>ドウニュウ</t>
    </rPh>
    <rPh sb="279" eb="280">
      <t>サラ</t>
    </rPh>
    <rPh sb="285" eb="287">
      <t>シュクゲン</t>
    </rPh>
    <rPh sb="288" eb="289">
      <t>ト</t>
    </rPh>
    <rPh sb="290" eb="291">
      <t>ク</t>
    </rPh>
    <rPh sb="303" eb="305">
      <t>シセツ</t>
    </rPh>
    <rPh sb="305" eb="308">
      <t>リヨウリツ</t>
    </rPh>
    <rPh sb="309" eb="311">
      <t>スイセン</t>
    </rPh>
    <rPh sb="311" eb="312">
      <t>カ</t>
    </rPh>
    <rPh sb="312" eb="313">
      <t>リツ</t>
    </rPh>
    <rPh sb="314" eb="317">
      <t>ヘイキンチ</t>
    </rPh>
    <rPh sb="318" eb="320">
      <t>ウワマワ</t>
    </rPh>
    <rPh sb="325" eb="327">
      <t>シセツ</t>
    </rPh>
    <rPh sb="328" eb="331">
      <t>コウリツテキ</t>
    </rPh>
    <rPh sb="332" eb="334">
      <t>カドウ</t>
    </rPh>
    <phoneticPr fontId="4"/>
  </si>
  <si>
    <t>　有形固定資産減価償却率が平均値を下回っていますが、これは施設の増設を行っていることによるものです。一方で、供用後40年が経過した設備の老朽化が着実に進んでおり、故障などの機能停止により下流域の社会活動へも重大な影響を及ぼす可能性があります。このため、引き続き、適切な維持管理と計画的な設備の更新が必要となっています。</t>
    <rPh sb="1" eb="7">
      <t>ユウケイコテイシサン</t>
    </rPh>
    <rPh sb="7" eb="9">
      <t>ゲンカ</t>
    </rPh>
    <rPh sb="9" eb="12">
      <t>ショウキャクリツ</t>
    </rPh>
    <rPh sb="13" eb="16">
      <t>ヘイキンチ</t>
    </rPh>
    <rPh sb="17" eb="19">
      <t>シタマワ</t>
    </rPh>
    <rPh sb="29" eb="31">
      <t>シセツ</t>
    </rPh>
    <rPh sb="32" eb="34">
      <t>ゾウセツ</t>
    </rPh>
    <rPh sb="35" eb="36">
      <t>オコナ</t>
    </rPh>
    <rPh sb="50" eb="52">
      <t>イッポウ</t>
    </rPh>
    <rPh sb="54" eb="56">
      <t>キョウヨウ</t>
    </rPh>
    <rPh sb="56" eb="57">
      <t>ゴ</t>
    </rPh>
    <rPh sb="59" eb="60">
      <t>ネン</t>
    </rPh>
    <rPh sb="61" eb="63">
      <t>ケイカ</t>
    </rPh>
    <rPh sb="65" eb="67">
      <t>セツビ</t>
    </rPh>
    <rPh sb="68" eb="71">
      <t>ロウキュウカ</t>
    </rPh>
    <rPh sb="72" eb="74">
      <t>チャクジツ</t>
    </rPh>
    <rPh sb="75" eb="76">
      <t>スス</t>
    </rPh>
    <rPh sb="81" eb="83">
      <t>コショウ</t>
    </rPh>
    <rPh sb="86" eb="88">
      <t>キノウ</t>
    </rPh>
    <rPh sb="88" eb="90">
      <t>テイシ</t>
    </rPh>
    <rPh sb="93" eb="96">
      <t>カリュウイキ</t>
    </rPh>
    <rPh sb="97" eb="99">
      <t>シャカイ</t>
    </rPh>
    <rPh sb="99" eb="101">
      <t>カツドウ</t>
    </rPh>
    <rPh sb="103" eb="105">
      <t>ジュウダイ</t>
    </rPh>
    <rPh sb="106" eb="108">
      <t>エイキョウ</t>
    </rPh>
    <rPh sb="109" eb="110">
      <t>オヨ</t>
    </rPh>
    <rPh sb="112" eb="115">
      <t>カノウセイ</t>
    </rPh>
    <rPh sb="126" eb="127">
      <t>ヒ</t>
    </rPh>
    <rPh sb="128" eb="129">
      <t>ツヅ</t>
    </rPh>
    <rPh sb="131" eb="133">
      <t>テキセツ</t>
    </rPh>
    <rPh sb="134" eb="136">
      <t>イジ</t>
    </rPh>
    <rPh sb="136" eb="138">
      <t>カンリ</t>
    </rPh>
    <rPh sb="139" eb="142">
      <t>ケイカクテキ</t>
    </rPh>
    <rPh sb="143" eb="145">
      <t>セツビ</t>
    </rPh>
    <rPh sb="146" eb="148">
      <t>コウシン</t>
    </rPh>
    <rPh sb="149" eb="151">
      <t>ヒツヨウ</t>
    </rPh>
    <phoneticPr fontId="4"/>
  </si>
  <si>
    <t>　経営状況をより正確に把握して今後も長期的にサービスを安定供給していくために、令和元年度から公営企業会計を導入しました。
　今後は、令和2年度末に策定した経営戦略に基づき、効率的・戦略的な改築更新を推進しつつ、効率的な事業マネジメントと健全な経営に努め、持続可能な流域下水道事業を運営していくよう取り組んでいきます。</t>
    <rPh sb="1" eb="3">
      <t>ケイエイ</t>
    </rPh>
    <rPh sb="3" eb="5">
      <t>ジョウキョウ</t>
    </rPh>
    <rPh sb="8" eb="10">
      <t>セイカク</t>
    </rPh>
    <rPh sb="11" eb="13">
      <t>ハアク</t>
    </rPh>
    <rPh sb="15" eb="17">
      <t>コンゴ</t>
    </rPh>
    <rPh sb="18" eb="21">
      <t>チョウキテキ</t>
    </rPh>
    <rPh sb="27" eb="29">
      <t>アンテイ</t>
    </rPh>
    <rPh sb="29" eb="31">
      <t>キョウキュウ</t>
    </rPh>
    <rPh sb="39" eb="41">
      <t>レイワ</t>
    </rPh>
    <rPh sb="41" eb="44">
      <t>ガンネンド</t>
    </rPh>
    <rPh sb="46" eb="48">
      <t>コウエイ</t>
    </rPh>
    <rPh sb="48" eb="50">
      <t>キギョウ</t>
    </rPh>
    <rPh sb="50" eb="52">
      <t>カイケイ</t>
    </rPh>
    <rPh sb="53" eb="55">
      <t>ドウニュウ</t>
    </rPh>
    <rPh sb="62" eb="64">
      <t>コンゴ</t>
    </rPh>
    <rPh sb="66" eb="68">
      <t>レイワ</t>
    </rPh>
    <rPh sb="69" eb="71">
      <t>ネンド</t>
    </rPh>
    <rPh sb="71" eb="72">
      <t>マツ</t>
    </rPh>
    <rPh sb="73" eb="75">
      <t>サクテイ</t>
    </rPh>
    <rPh sb="77" eb="79">
      <t>ケイエイ</t>
    </rPh>
    <rPh sb="79" eb="81">
      <t>センリャク</t>
    </rPh>
    <rPh sb="82" eb="83">
      <t>モト</t>
    </rPh>
    <rPh sb="86" eb="89">
      <t>コウリツテキ</t>
    </rPh>
    <rPh sb="90" eb="93">
      <t>センリャクテキ</t>
    </rPh>
    <rPh sb="94" eb="96">
      <t>カイチク</t>
    </rPh>
    <rPh sb="96" eb="98">
      <t>コウシン</t>
    </rPh>
    <rPh sb="99" eb="101">
      <t>スイシン</t>
    </rPh>
    <rPh sb="105" eb="108">
      <t>コウリツテキ</t>
    </rPh>
    <rPh sb="109" eb="111">
      <t>ジギョウ</t>
    </rPh>
    <rPh sb="118" eb="120">
      <t>ケンゼン</t>
    </rPh>
    <rPh sb="121" eb="123">
      <t>ケイエイ</t>
    </rPh>
    <rPh sb="124" eb="125">
      <t>ツト</t>
    </rPh>
    <rPh sb="127" eb="129">
      <t>ジゾク</t>
    </rPh>
    <rPh sb="129" eb="131">
      <t>カノウ</t>
    </rPh>
    <rPh sb="132" eb="134">
      <t>リュウイキ</t>
    </rPh>
    <rPh sb="134" eb="137">
      <t>ゲスイドウ</t>
    </rPh>
    <rPh sb="137" eb="139">
      <t>ジギョウ</t>
    </rPh>
    <rPh sb="140" eb="142">
      <t>ウンエイ</t>
    </rPh>
    <rPh sb="148" eb="149">
      <t>ト</t>
    </rPh>
    <rPh sb="150" eb="151">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</si>
</sst>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0.33</c:v>
                </c:pt>
                <c:pt idx="4">
                  <c:v>0.33</c:v>
                </c:pt>
              </c:numCache>
            </c:numRef>
          </c:val>
          <c:extLst>
            <c:ext xmlns:c16="http://schemas.microsoft.com/office/drawing/2014/chart" uri="{C3380CC4-5D6E-409C-BE32-E72D297353CC}">
              <c16:uniqueId val="{00000000-B6E8-4538-B665-E946473F424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7.0000000000000007E-2</c:v>
                </c:pt>
                <c:pt idx="4">
                  <c:v>1.87</c:v>
                </c:pt>
              </c:numCache>
            </c:numRef>
          </c:val>
          <c:smooth val="0"/>
          <c:extLst>
            <c:ext xmlns:c16="http://schemas.microsoft.com/office/drawing/2014/chart" uri="{C3380CC4-5D6E-409C-BE32-E72D297353CC}">
              <c16:uniqueId val="{00000001-B6E8-4538-B665-E946473F424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22.31</c:v>
                </c:pt>
                <c:pt idx="4">
                  <c:v>73.459999999999994</c:v>
                </c:pt>
              </c:numCache>
            </c:numRef>
          </c:val>
          <c:extLst>
            <c:ext xmlns:c16="http://schemas.microsoft.com/office/drawing/2014/chart" uri="{C3380CC4-5D6E-409C-BE32-E72D297353CC}">
              <c16:uniqueId val="{00000000-DA82-47D9-B877-366A5624192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67.209999999999994</c:v>
                </c:pt>
                <c:pt idx="4">
                  <c:v>68.2</c:v>
                </c:pt>
              </c:numCache>
            </c:numRef>
          </c:val>
          <c:smooth val="0"/>
          <c:extLst>
            <c:ext xmlns:c16="http://schemas.microsoft.com/office/drawing/2014/chart" uri="{C3380CC4-5D6E-409C-BE32-E72D297353CC}">
              <c16:uniqueId val="{00000001-DA82-47D9-B877-366A5624192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94.93</c:v>
                </c:pt>
                <c:pt idx="4">
                  <c:v>95.33</c:v>
                </c:pt>
              </c:numCache>
            </c:numRef>
          </c:val>
          <c:extLst>
            <c:ext xmlns:c16="http://schemas.microsoft.com/office/drawing/2014/chart" uri="{C3380CC4-5D6E-409C-BE32-E72D297353CC}">
              <c16:uniqueId val="{00000000-1936-407A-9A3A-E0C43339482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93.21</c:v>
                </c:pt>
                <c:pt idx="4">
                  <c:v>94.01</c:v>
                </c:pt>
              </c:numCache>
            </c:numRef>
          </c:val>
          <c:smooth val="0"/>
          <c:extLst>
            <c:ext xmlns:c16="http://schemas.microsoft.com/office/drawing/2014/chart" uri="{C3380CC4-5D6E-409C-BE32-E72D297353CC}">
              <c16:uniqueId val="{00000001-1936-407A-9A3A-E0C43339482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93.22</c:v>
                </c:pt>
                <c:pt idx="4">
                  <c:v>95.22</c:v>
                </c:pt>
              </c:numCache>
            </c:numRef>
          </c:val>
          <c:extLst>
            <c:ext xmlns:c16="http://schemas.microsoft.com/office/drawing/2014/chart" uri="{C3380CC4-5D6E-409C-BE32-E72D297353CC}">
              <c16:uniqueId val="{00000000-B45C-4C1C-BB53-CBD15814568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100.49</c:v>
                </c:pt>
                <c:pt idx="4">
                  <c:v>101.63</c:v>
                </c:pt>
              </c:numCache>
            </c:numRef>
          </c:val>
          <c:smooth val="0"/>
          <c:extLst>
            <c:ext xmlns:c16="http://schemas.microsoft.com/office/drawing/2014/chart" uri="{C3380CC4-5D6E-409C-BE32-E72D297353CC}">
              <c16:uniqueId val="{00000001-B45C-4C1C-BB53-CBD15814568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8.5399999999999991</c:v>
                </c:pt>
                <c:pt idx="4">
                  <c:v>13.7</c:v>
                </c:pt>
              </c:numCache>
            </c:numRef>
          </c:val>
          <c:extLst>
            <c:ext xmlns:c16="http://schemas.microsoft.com/office/drawing/2014/chart" uri="{C3380CC4-5D6E-409C-BE32-E72D297353CC}">
              <c16:uniqueId val="{00000000-DEE9-47D5-937D-227CBD76E3E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39.35</c:v>
                </c:pt>
                <c:pt idx="4">
                  <c:v>31.96</c:v>
                </c:pt>
              </c:numCache>
            </c:numRef>
          </c:val>
          <c:smooth val="0"/>
          <c:extLst>
            <c:ext xmlns:c16="http://schemas.microsoft.com/office/drawing/2014/chart" uri="{C3380CC4-5D6E-409C-BE32-E72D297353CC}">
              <c16:uniqueId val="{00000001-DEE9-47D5-937D-227CBD76E3E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9D1-4C68-8D88-86EC289098B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1.17</c:v>
                </c:pt>
                <c:pt idx="4">
                  <c:v>0.93</c:v>
                </c:pt>
              </c:numCache>
            </c:numRef>
          </c:val>
          <c:smooth val="0"/>
          <c:extLst>
            <c:ext xmlns:c16="http://schemas.microsoft.com/office/drawing/2014/chart" uri="{C3380CC4-5D6E-409C-BE32-E72D297353CC}">
              <c16:uniqueId val="{00000001-A9D1-4C68-8D88-86EC289098B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23.87</c:v>
                </c:pt>
                <c:pt idx="4">
                  <c:v>35.51</c:v>
                </c:pt>
              </c:numCache>
            </c:numRef>
          </c:val>
          <c:extLst>
            <c:ext xmlns:c16="http://schemas.microsoft.com/office/drawing/2014/chart" uri="{C3380CC4-5D6E-409C-BE32-E72D297353CC}">
              <c16:uniqueId val="{00000000-2139-4BC7-A8BD-56AF865ADA6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7.27</c:v>
                </c:pt>
                <c:pt idx="4">
                  <c:v>9.1</c:v>
                </c:pt>
              </c:numCache>
            </c:numRef>
          </c:val>
          <c:smooth val="0"/>
          <c:extLst>
            <c:ext xmlns:c16="http://schemas.microsoft.com/office/drawing/2014/chart" uri="{C3380CC4-5D6E-409C-BE32-E72D297353CC}">
              <c16:uniqueId val="{00000001-2139-4BC7-A8BD-56AF865ADA6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60.76</c:v>
                </c:pt>
                <c:pt idx="4">
                  <c:v>80.260000000000005</c:v>
                </c:pt>
              </c:numCache>
            </c:numRef>
          </c:val>
          <c:extLst>
            <c:ext xmlns:c16="http://schemas.microsoft.com/office/drawing/2014/chart" uri="{C3380CC4-5D6E-409C-BE32-E72D297353CC}">
              <c16:uniqueId val="{00000000-916C-429B-B135-6F4F735869E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97.37</c:v>
                </c:pt>
                <c:pt idx="4">
                  <c:v>101.14</c:v>
                </c:pt>
              </c:numCache>
            </c:numRef>
          </c:val>
          <c:smooth val="0"/>
          <c:extLst>
            <c:ext xmlns:c16="http://schemas.microsoft.com/office/drawing/2014/chart" uri="{C3380CC4-5D6E-409C-BE32-E72D297353CC}">
              <c16:uniqueId val="{00000001-916C-429B-B135-6F4F735869E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417.2</c:v>
                </c:pt>
                <c:pt idx="4">
                  <c:v>380.2</c:v>
                </c:pt>
              </c:numCache>
            </c:numRef>
          </c:val>
          <c:extLst>
            <c:ext xmlns:c16="http://schemas.microsoft.com/office/drawing/2014/chart" uri="{C3380CC4-5D6E-409C-BE32-E72D297353CC}">
              <c16:uniqueId val="{00000000-633E-490B-A700-C0D5C933A7F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287.39</c:v>
                </c:pt>
                <c:pt idx="4">
                  <c:v>255.67</c:v>
                </c:pt>
              </c:numCache>
            </c:numRef>
          </c:val>
          <c:smooth val="0"/>
          <c:extLst>
            <c:ext xmlns:c16="http://schemas.microsoft.com/office/drawing/2014/chart" uri="{C3380CC4-5D6E-409C-BE32-E72D297353CC}">
              <c16:uniqueId val="{00000001-633E-490B-A700-C0D5C933A7F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825-422E-B5C2-D40197BFBEB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2825-422E-B5C2-D40197BFBEB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57.24</c:v>
                </c:pt>
                <c:pt idx="4">
                  <c:v>52.1</c:v>
                </c:pt>
              </c:numCache>
            </c:numRef>
          </c:val>
          <c:extLst>
            <c:ext xmlns:c16="http://schemas.microsoft.com/office/drawing/2014/chart" uri="{C3380CC4-5D6E-409C-BE32-E72D297353CC}">
              <c16:uniqueId val="{00000000-62A0-4EF3-8A53-397E5D2FD11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50.64</c:v>
                </c:pt>
                <c:pt idx="4">
                  <c:v>50.67</c:v>
                </c:pt>
              </c:numCache>
            </c:numRef>
          </c:val>
          <c:smooth val="0"/>
          <c:extLst>
            <c:ext xmlns:c16="http://schemas.microsoft.com/office/drawing/2014/chart" uri="{C3380CC4-5D6E-409C-BE32-E72D297353CC}">
              <c16:uniqueId val="{00000001-62A0-4EF3-8A53-397E5D2FD11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【260.55】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【51.03】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【0.91】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1" zoomScaleNormal="100" workbookViewId="0">
      <selection activeCell="BL83" sqref="BL8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京都府</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流域下水道</v>
      </c>
      <c r="Q8" s="49"/>
      <c r="R8" s="49"/>
      <c r="S8" s="49"/>
      <c r="T8" s="49"/>
      <c r="U8" s="49"/>
      <c r="V8" s="49"/>
      <c r="W8" s="49" t="str">
        <f>データ!L6</f>
        <v>E1</v>
      </c>
      <c r="X8" s="49"/>
      <c r="Y8" s="49"/>
      <c r="Z8" s="49"/>
      <c r="AA8" s="49"/>
      <c r="AB8" s="49"/>
      <c r="AC8" s="49"/>
      <c r="AD8" s="50" t="str">
        <f>データ!$M$6</f>
        <v>非設置</v>
      </c>
      <c r="AE8" s="50"/>
      <c r="AF8" s="50"/>
      <c r="AG8" s="50"/>
      <c r="AH8" s="50"/>
      <c r="AI8" s="50"/>
      <c r="AJ8" s="50"/>
      <c r="AK8" s="3"/>
      <c r="AL8" s="51">
        <f>データ!S6</f>
        <v>2530609</v>
      </c>
      <c r="AM8" s="51"/>
      <c r="AN8" s="51"/>
      <c r="AO8" s="51"/>
      <c r="AP8" s="51"/>
      <c r="AQ8" s="51"/>
      <c r="AR8" s="51"/>
      <c r="AS8" s="51"/>
      <c r="AT8" s="46">
        <f>データ!T6</f>
        <v>4612.2</v>
      </c>
      <c r="AU8" s="46"/>
      <c r="AV8" s="46"/>
      <c r="AW8" s="46"/>
      <c r="AX8" s="46"/>
      <c r="AY8" s="46"/>
      <c r="AZ8" s="46"/>
      <c r="BA8" s="46"/>
      <c r="BB8" s="46">
        <f>データ!U6</f>
        <v>548.67999999999995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f>データ!O6</f>
        <v>75.23</v>
      </c>
      <c r="J10" s="46"/>
      <c r="K10" s="46"/>
      <c r="L10" s="46"/>
      <c r="M10" s="46"/>
      <c r="N10" s="46"/>
      <c r="O10" s="46"/>
      <c r="P10" s="46">
        <f>データ!P6</f>
        <v>40.17</v>
      </c>
      <c r="Q10" s="46"/>
      <c r="R10" s="46"/>
      <c r="S10" s="46"/>
      <c r="T10" s="46"/>
      <c r="U10" s="46"/>
      <c r="V10" s="46"/>
      <c r="W10" s="46">
        <f>データ!Q6</f>
        <v>99.99</v>
      </c>
      <c r="X10" s="46"/>
      <c r="Y10" s="46"/>
      <c r="Z10" s="46"/>
      <c r="AA10" s="46"/>
      <c r="AB10" s="46"/>
      <c r="AC10" s="46"/>
      <c r="AD10" s="51">
        <f>データ!R6</f>
        <v>0</v>
      </c>
      <c r="AE10" s="51"/>
      <c r="AF10" s="51"/>
      <c r="AG10" s="51"/>
      <c r="AH10" s="51"/>
      <c r="AI10" s="51"/>
      <c r="AJ10" s="51"/>
      <c r="AK10" s="2"/>
      <c r="AL10" s="51">
        <f>データ!V6</f>
        <v>855584</v>
      </c>
      <c r="AM10" s="51"/>
      <c r="AN10" s="51"/>
      <c r="AO10" s="51"/>
      <c r="AP10" s="51"/>
      <c r="AQ10" s="51"/>
      <c r="AR10" s="51"/>
      <c r="AS10" s="51"/>
      <c r="AT10" s="46">
        <f>データ!W6</f>
        <v>128.93</v>
      </c>
      <c r="AU10" s="46"/>
      <c r="AV10" s="46"/>
      <c r="AW10" s="46"/>
      <c r="AX10" s="46"/>
      <c r="AY10" s="46"/>
      <c r="AZ10" s="46"/>
      <c r="BA10" s="46"/>
      <c r="BB10" s="46">
        <f>データ!X6</f>
        <v>6636.04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113</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【101.70】</v>
      </c>
      <c r="F85" s="26" t="str">
        <f>データ!AT6</f>
        <v>【8.92】</v>
      </c>
      <c r="G85" s="26" t="str">
        <f>データ!BE6</f>
        <v>【100.43】</v>
      </c>
      <c r="H85" s="26" t="str">
        <f>データ!BP6</f>
        <v>【260.55】</v>
      </c>
      <c r="I85" s="26" t="str">
        <f>データ!CA6</f>
        <v>【0.00】</v>
      </c>
      <c r="J85" s="26" t="str">
        <f>データ!CL6</f>
        <v>【51.03】</v>
      </c>
      <c r="K85" s="26" t="str">
        <f>データ!CW6</f>
        <v>【68.03】</v>
      </c>
      <c r="L85" s="26" t="str">
        <f>データ!DH6</f>
        <v>【93.88】</v>
      </c>
      <c r="M85" s="26" t="str">
        <f>データ!DS6</f>
        <v>【31.52】</v>
      </c>
      <c r="N85" s="26" t="str">
        <f>データ!ED6</f>
        <v>【0.91】</v>
      </c>
      <c r="O85" s="26" t="str">
        <f>データ!EO6</f>
        <v>【1.84】</v>
      </c>
    </row>
  </sheetData>
  <sheetProtection algorithmName="SHA-512" hashValue="oaxUr34Gf3JVJaMYP/mAoOZ1QZs43fm5YcZ8mfcbgwqvbzBldOrwj9GWC+NYwHJ/+jS1X4DWkuVkH6XoTINHaw==" saltValue="0uSeDj4VNeD+8rbIvYqBc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260002</v>
      </c>
      <c r="D6" s="33">
        <f t="shared" si="3"/>
        <v>46</v>
      </c>
      <c r="E6" s="33">
        <f t="shared" si="3"/>
        <v>17</v>
      </c>
      <c r="F6" s="33">
        <f t="shared" si="3"/>
        <v>3</v>
      </c>
      <c r="G6" s="33">
        <f t="shared" si="3"/>
        <v>0</v>
      </c>
      <c r="H6" s="33" t="str">
        <f t="shared" si="3"/>
        <v>京都府</v>
      </c>
      <c r="I6" s="33" t="str">
        <f t="shared" si="3"/>
        <v>法適用</v>
      </c>
      <c r="J6" s="33" t="str">
        <f t="shared" si="3"/>
        <v>下水道事業</v>
      </c>
      <c r="K6" s="33" t="str">
        <f t="shared" si="3"/>
        <v>流域下水道</v>
      </c>
      <c r="L6" s="33" t="str">
        <f t="shared" si="3"/>
        <v>E1</v>
      </c>
      <c r="M6" s="33" t="str">
        <f t="shared" si="3"/>
        <v>非設置</v>
      </c>
      <c r="N6" s="34" t="str">
        <f t="shared" si="3"/>
        <v>-</v>
      </c>
      <c r="O6" s="34">
        <f t="shared" si="3"/>
        <v>75.23</v>
      </c>
      <c r="P6" s="34">
        <f t="shared" si="3"/>
        <v>40.17</v>
      </c>
      <c r="Q6" s="34">
        <f t="shared" si="3"/>
        <v>99.99</v>
      </c>
      <c r="R6" s="34">
        <f t="shared" si="3"/>
        <v>0</v>
      </c>
      <c r="S6" s="34">
        <f t="shared" si="3"/>
        <v>2530609</v>
      </c>
      <c r="T6" s="34">
        <f t="shared" si="3"/>
        <v>4612.2</v>
      </c>
      <c r="U6" s="34">
        <f t="shared" si="3"/>
        <v>548.67999999999995</v>
      </c>
      <c r="V6" s="34">
        <f t="shared" si="3"/>
        <v>855584</v>
      </c>
      <c r="W6" s="34">
        <f t="shared" si="3"/>
        <v>128.93</v>
      </c>
      <c r="X6" s="34">
        <f t="shared" si="3"/>
        <v>6636.04</v>
      </c>
      <c r="Y6" s="35" t="str">
        <f>IF(Y7="",NA(),Y7)</f>
        <v>-</v>
      </c>
      <c r="Z6" s="35" t="str">
        <f t="shared" ref="Z6:AH6" si="4">IF(Z7="",NA(),Z7)</f>
        <v>-</v>
      </c>
      <c r="AA6" s="35" t="str">
        <f t="shared" si="4"/>
        <v>-</v>
      </c>
      <c r="AB6" s="35">
        <f t="shared" si="4"/>
        <v>93.22</v>
      </c>
      <c r="AC6" s="35">
        <f t="shared" si="4"/>
        <v>95.22</v>
      </c>
      <c r="AD6" s="35" t="str">
        <f t="shared" si="4"/>
        <v>-</v>
      </c>
      <c r="AE6" s="35" t="str">
        <f t="shared" si="4"/>
        <v>-</v>
      </c>
      <c r="AF6" s="35" t="str">
        <f t="shared" si="4"/>
        <v>-</v>
      </c>
      <c r="AG6" s="35">
        <f t="shared" si="4"/>
        <v>100.49</v>
      </c>
      <c r="AH6" s="35">
        <f t="shared" si="4"/>
        <v>101.63</v>
      </c>
      <c r="AI6" s="34" t="str">
        <f>IF(AI7="","",IF(AI7="-","【-】","【"&amp;SUBSTITUTE(TEXT(AI7,"#,##0.00"),"-","△")&amp;"】"))</f>
        <v>【101.70】</v>
      </c>
      <c r="AJ6" s="35" t="str">
        <f>IF(AJ7="",NA(),AJ7)</f>
        <v>-</v>
      </c>
      <c r="AK6" s="35" t="str">
        <f t="shared" ref="AK6:AS6" si="5">IF(AK7="",NA(),AK7)</f>
        <v>-</v>
      </c>
      <c r="AL6" s="35" t="str">
        <f t="shared" si="5"/>
        <v>-</v>
      </c>
      <c r="AM6" s="35">
        <f t="shared" si="5"/>
        <v>23.87</v>
      </c>
      <c r="AN6" s="35">
        <f t="shared" si="5"/>
        <v>35.51</v>
      </c>
      <c r="AO6" s="35" t="str">
        <f t="shared" si="5"/>
        <v>-</v>
      </c>
      <c r="AP6" s="35" t="str">
        <f t="shared" si="5"/>
        <v>-</v>
      </c>
      <c r="AQ6" s="35" t="str">
        <f t="shared" si="5"/>
        <v>-</v>
      </c>
      <c r="AR6" s="35">
        <f t="shared" si="5"/>
        <v>7.27</v>
      </c>
      <c r="AS6" s="35">
        <f t="shared" si="5"/>
        <v>9.1</v>
      </c>
      <c r="AT6" s="34" t="str">
        <f>IF(AT7="","",IF(AT7="-","【-】","【"&amp;SUBSTITUTE(TEXT(AT7,"#,##0.00"),"-","△")&amp;"】"))</f>
        <v>【8.92】</v>
      </c>
      <c r="AU6" s="35" t="str">
        <f>IF(AU7="",NA(),AU7)</f>
        <v>-</v>
      </c>
      <c r="AV6" s="35" t="str">
        <f t="shared" ref="AV6:BD6" si="6">IF(AV7="",NA(),AV7)</f>
        <v>-</v>
      </c>
      <c r="AW6" s="35" t="str">
        <f t="shared" si="6"/>
        <v>-</v>
      </c>
      <c r="AX6" s="35">
        <f t="shared" si="6"/>
        <v>60.76</v>
      </c>
      <c r="AY6" s="35">
        <f t="shared" si="6"/>
        <v>80.260000000000005</v>
      </c>
      <c r="AZ6" s="35" t="str">
        <f t="shared" si="6"/>
        <v>-</v>
      </c>
      <c r="BA6" s="35" t="str">
        <f t="shared" si="6"/>
        <v>-</v>
      </c>
      <c r="BB6" s="35" t="str">
        <f t="shared" si="6"/>
        <v>-</v>
      </c>
      <c r="BC6" s="35">
        <f t="shared" si="6"/>
        <v>97.37</v>
      </c>
      <c r="BD6" s="35">
        <f t="shared" si="6"/>
        <v>101.14</v>
      </c>
      <c r="BE6" s="34" t="str">
        <f>IF(BE7="","",IF(BE7="-","【-】","【"&amp;SUBSTITUTE(TEXT(BE7,"#,##0.00"),"-","△")&amp;"】"))</f>
        <v>【100.43】</v>
      </c>
      <c r="BF6" s="35" t="str">
        <f>IF(BF7="",NA(),BF7)</f>
        <v>-</v>
      </c>
      <c r="BG6" s="35" t="str">
        <f t="shared" ref="BG6:BO6" si="7">IF(BG7="",NA(),BG7)</f>
        <v>-</v>
      </c>
      <c r="BH6" s="35" t="str">
        <f t="shared" si="7"/>
        <v>-</v>
      </c>
      <c r="BI6" s="35">
        <f t="shared" si="7"/>
        <v>417.2</v>
      </c>
      <c r="BJ6" s="35">
        <f t="shared" si="7"/>
        <v>380.2</v>
      </c>
      <c r="BK6" s="35" t="str">
        <f t="shared" si="7"/>
        <v>-</v>
      </c>
      <c r="BL6" s="35" t="str">
        <f t="shared" si="7"/>
        <v>-</v>
      </c>
      <c r="BM6" s="35" t="str">
        <f t="shared" si="7"/>
        <v>-</v>
      </c>
      <c r="BN6" s="35">
        <f t="shared" si="7"/>
        <v>287.39</v>
      </c>
      <c r="BO6" s="35">
        <f t="shared" si="7"/>
        <v>255.67</v>
      </c>
      <c r="BP6" s="34" t="str">
        <f>IF(BP7="","",IF(BP7="-","【-】","【"&amp;SUBSTITUTE(TEXT(BP7,"#,##0.00"),"-","△")&amp;"】"))</f>
        <v>【260.55】</v>
      </c>
      <c r="BQ6" s="35" t="str">
        <f>IF(BQ7="",NA(),BQ7)</f>
        <v>-</v>
      </c>
      <c r="BR6" s="35" t="str">
        <f t="shared" ref="BR6:BZ6" si="8">IF(BR7="",NA(),BR7)</f>
        <v>-</v>
      </c>
      <c r="BS6" s="35" t="str">
        <f t="shared" si="8"/>
        <v>-</v>
      </c>
      <c r="BT6" s="34">
        <f t="shared" si="8"/>
        <v>0</v>
      </c>
      <c r="BU6" s="34">
        <f t="shared" si="8"/>
        <v>0</v>
      </c>
      <c r="BV6" s="35" t="str">
        <f t="shared" si="8"/>
        <v>-</v>
      </c>
      <c r="BW6" s="35" t="str">
        <f t="shared" si="8"/>
        <v>-</v>
      </c>
      <c r="BX6" s="35" t="str">
        <f t="shared" si="8"/>
        <v>-</v>
      </c>
      <c r="BY6" s="34">
        <f t="shared" si="8"/>
        <v>0</v>
      </c>
      <c r="BZ6" s="34">
        <f t="shared" si="8"/>
        <v>0</v>
      </c>
      <c r="CA6" s="34" t="str">
        <f>IF(CA7="","",IF(CA7="-","【-】","【"&amp;SUBSTITUTE(TEXT(CA7,"#,##0.00"),"-","△")&amp;"】"))</f>
        <v>【0.00】</v>
      </c>
      <c r="CB6" s="35" t="str">
        <f>IF(CB7="",NA(),CB7)</f>
        <v>-</v>
      </c>
      <c r="CC6" s="35" t="str">
        <f t="shared" ref="CC6:CK6" si="9">IF(CC7="",NA(),CC7)</f>
        <v>-</v>
      </c>
      <c r="CD6" s="35" t="str">
        <f t="shared" si="9"/>
        <v>-</v>
      </c>
      <c r="CE6" s="35">
        <f t="shared" si="9"/>
        <v>57.24</v>
      </c>
      <c r="CF6" s="35">
        <f t="shared" si="9"/>
        <v>52.1</v>
      </c>
      <c r="CG6" s="35" t="str">
        <f t="shared" si="9"/>
        <v>-</v>
      </c>
      <c r="CH6" s="35" t="str">
        <f t="shared" si="9"/>
        <v>-</v>
      </c>
      <c r="CI6" s="35" t="str">
        <f t="shared" si="9"/>
        <v>-</v>
      </c>
      <c r="CJ6" s="35">
        <f t="shared" si="9"/>
        <v>50.64</v>
      </c>
      <c r="CK6" s="35">
        <f t="shared" si="9"/>
        <v>50.67</v>
      </c>
      <c r="CL6" s="34" t="str">
        <f>IF(CL7="","",IF(CL7="-","【-】","【"&amp;SUBSTITUTE(TEXT(CL7,"#,##0.00"),"-","△")&amp;"】"))</f>
        <v>【51.03】</v>
      </c>
      <c r="CM6" s="35" t="str">
        <f>IF(CM7="",NA(),CM7)</f>
        <v>-</v>
      </c>
      <c r="CN6" s="35" t="str">
        <f t="shared" ref="CN6:CV6" si="10">IF(CN7="",NA(),CN7)</f>
        <v>-</v>
      </c>
      <c r="CO6" s="35" t="str">
        <f t="shared" si="10"/>
        <v>-</v>
      </c>
      <c r="CP6" s="35">
        <f t="shared" si="10"/>
        <v>22.31</v>
      </c>
      <c r="CQ6" s="35">
        <f t="shared" si="10"/>
        <v>73.459999999999994</v>
      </c>
      <c r="CR6" s="35" t="str">
        <f t="shared" si="10"/>
        <v>-</v>
      </c>
      <c r="CS6" s="35" t="str">
        <f t="shared" si="10"/>
        <v>-</v>
      </c>
      <c r="CT6" s="35" t="str">
        <f t="shared" si="10"/>
        <v>-</v>
      </c>
      <c r="CU6" s="35">
        <f t="shared" si="10"/>
        <v>67.209999999999994</v>
      </c>
      <c r="CV6" s="35">
        <f t="shared" si="10"/>
        <v>68.2</v>
      </c>
      <c r="CW6" s="34" t="str">
        <f>IF(CW7="","",IF(CW7="-","【-】","【"&amp;SUBSTITUTE(TEXT(CW7,"#,##0.00"),"-","△")&amp;"】"))</f>
        <v>【68.03】</v>
      </c>
      <c r="CX6" s="35" t="str">
        <f>IF(CX7="",NA(),CX7)</f>
        <v>-</v>
      </c>
      <c r="CY6" s="35" t="str">
        <f t="shared" ref="CY6:DG6" si="11">IF(CY7="",NA(),CY7)</f>
        <v>-</v>
      </c>
      <c r="CZ6" s="35" t="str">
        <f t="shared" si="11"/>
        <v>-</v>
      </c>
      <c r="DA6" s="35">
        <f t="shared" si="11"/>
        <v>94.93</v>
      </c>
      <c r="DB6" s="35">
        <f t="shared" si="11"/>
        <v>95.33</v>
      </c>
      <c r="DC6" s="35" t="str">
        <f t="shared" si="11"/>
        <v>-</v>
      </c>
      <c r="DD6" s="35" t="str">
        <f t="shared" si="11"/>
        <v>-</v>
      </c>
      <c r="DE6" s="35" t="str">
        <f t="shared" si="11"/>
        <v>-</v>
      </c>
      <c r="DF6" s="35">
        <f t="shared" si="11"/>
        <v>93.21</v>
      </c>
      <c r="DG6" s="35">
        <f t="shared" si="11"/>
        <v>94.01</v>
      </c>
      <c r="DH6" s="34" t="str">
        <f>IF(DH7="","",IF(DH7="-","【-】","【"&amp;SUBSTITUTE(TEXT(DH7,"#,##0.00"),"-","△")&amp;"】"))</f>
        <v>【93.88】</v>
      </c>
      <c r="DI6" s="35" t="str">
        <f>IF(DI7="",NA(),DI7)</f>
        <v>-</v>
      </c>
      <c r="DJ6" s="35" t="str">
        <f t="shared" ref="DJ6:DR6" si="12">IF(DJ7="",NA(),DJ7)</f>
        <v>-</v>
      </c>
      <c r="DK6" s="35" t="str">
        <f t="shared" si="12"/>
        <v>-</v>
      </c>
      <c r="DL6" s="35">
        <f t="shared" si="12"/>
        <v>8.5399999999999991</v>
      </c>
      <c r="DM6" s="35">
        <f t="shared" si="12"/>
        <v>13.7</v>
      </c>
      <c r="DN6" s="35" t="str">
        <f t="shared" si="12"/>
        <v>-</v>
      </c>
      <c r="DO6" s="35" t="str">
        <f t="shared" si="12"/>
        <v>-</v>
      </c>
      <c r="DP6" s="35" t="str">
        <f t="shared" si="12"/>
        <v>-</v>
      </c>
      <c r="DQ6" s="35">
        <f t="shared" si="12"/>
        <v>39.35</v>
      </c>
      <c r="DR6" s="35">
        <f t="shared" si="12"/>
        <v>31.96</v>
      </c>
      <c r="DS6" s="34" t="str">
        <f>IF(DS7="","",IF(DS7="-","【-】","【"&amp;SUBSTITUTE(TEXT(DS7,"#,##0.00"),"-","△")&amp;"】"))</f>
        <v>【31.52】</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1.17</v>
      </c>
      <c r="EC6" s="35">
        <f t="shared" si="13"/>
        <v>0.93</v>
      </c>
      <c r="ED6" s="34" t="str">
        <f>IF(ED7="","",IF(ED7="-","【-】","【"&amp;SUBSTITUTE(TEXT(ED7,"#,##0.00"),"-","△")&amp;"】"))</f>
        <v>【0.91】</v>
      </c>
      <c r="EE6" s="35" t="str">
        <f>IF(EE7="",NA(),EE7)</f>
        <v>-</v>
      </c>
      <c r="EF6" s="35" t="str">
        <f t="shared" ref="EF6:EN6" si="14">IF(EF7="",NA(),EF7)</f>
        <v>-</v>
      </c>
      <c r="EG6" s="35" t="str">
        <f t="shared" si="14"/>
        <v>-</v>
      </c>
      <c r="EH6" s="35">
        <f t="shared" si="14"/>
        <v>0.33</v>
      </c>
      <c r="EI6" s="35">
        <f t="shared" si="14"/>
        <v>0.33</v>
      </c>
      <c r="EJ6" s="35" t="str">
        <f t="shared" si="14"/>
        <v>-</v>
      </c>
      <c r="EK6" s="35" t="str">
        <f t="shared" si="14"/>
        <v>-</v>
      </c>
      <c r="EL6" s="35" t="str">
        <f t="shared" si="14"/>
        <v>-</v>
      </c>
      <c r="EM6" s="35">
        <f t="shared" si="14"/>
        <v>7.0000000000000007E-2</v>
      </c>
      <c r="EN6" s="35">
        <f t="shared" si="14"/>
        <v>1.87</v>
      </c>
      <c r="EO6" s="34" t="str">
        <f>IF(EO7="","",IF(EO7="-","【-】","【"&amp;SUBSTITUTE(TEXT(EO7,"#,##0.00"),"-","△")&amp;"】"))</f>
        <v>【1.84】</v>
      </c>
    </row>
    <row r="7" spans="1:148" s="36" customFormat="1" x14ac:dyDescent="0.2">
      <c r="A7" s="28"/>
      <c r="B7" s="37">
        <v>2020</v>
      </c>
      <c r="C7" s="37">
        <v>260002</v>
      </c>
      <c r="D7" s="37">
        <v>46</v>
      </c>
      <c r="E7" s="37">
        <v>17</v>
      </c>
      <c r="F7" s="37">
        <v>3</v>
      </c>
      <c r="G7" s="37">
        <v>0</v>
      </c>
      <c r="H7" s="37" t="s">
        <v>96</v>
      </c>
      <c r="I7" s="37" t="s">
        <v>97</v>
      </c>
      <c r="J7" s="37" t="s">
        <v>98</v>
      </c>
      <c r="K7" s="37" t="s">
        <v>99</v>
      </c>
      <c r="L7" s="37" t="s">
        <v>100</v>
      </c>
      <c r="M7" s="37" t="s">
        <v>101</v>
      </c>
      <c r="N7" s="38" t="s">
        <v>102</v>
      </c>
      <c r="O7" s="38">
        <v>75.23</v>
      </c>
      <c r="P7" s="38">
        <v>40.17</v>
      </c>
      <c r="Q7" s="38">
        <v>99.99</v>
      </c>
      <c r="R7" s="38">
        <v>0</v>
      </c>
      <c r="S7" s="38">
        <v>2530609</v>
      </c>
      <c r="T7" s="38">
        <v>4612.2</v>
      </c>
      <c r="U7" s="38">
        <v>548.67999999999995</v>
      </c>
      <c r="V7" s="38">
        <v>855584</v>
      </c>
      <c r="W7" s="38">
        <v>128.93</v>
      </c>
      <c r="X7" s="38">
        <v>6636.04</v>
      </c>
      <c r="Y7" s="38" t="s">
        <v>102</v>
      </c>
      <c r="Z7" s="38" t="s">
        <v>102</v>
      </c>
      <c r="AA7" s="38" t="s">
        <v>102</v>
      </c>
      <c r="AB7" s="38">
        <v>93.22</v>
      </c>
      <c r="AC7" s="38">
        <v>95.22</v>
      </c>
      <c r="AD7" s="38" t="s">
        <v>102</v>
      </c>
      <c r="AE7" s="38" t="s">
        <v>102</v>
      </c>
      <c r="AF7" s="38" t="s">
        <v>102</v>
      </c>
      <c r="AG7" s="38">
        <v>100.49</v>
      </c>
      <c r="AH7" s="38">
        <v>101.63</v>
      </c>
      <c r="AI7" s="38">
        <v>101.7</v>
      </c>
      <c r="AJ7" s="38" t="s">
        <v>102</v>
      </c>
      <c r="AK7" s="38" t="s">
        <v>102</v>
      </c>
      <c r="AL7" s="38" t="s">
        <v>102</v>
      </c>
      <c r="AM7" s="38">
        <v>23.87</v>
      </c>
      <c r="AN7" s="38">
        <v>35.51</v>
      </c>
      <c r="AO7" s="38" t="s">
        <v>102</v>
      </c>
      <c r="AP7" s="38" t="s">
        <v>102</v>
      </c>
      <c r="AQ7" s="38" t="s">
        <v>102</v>
      </c>
      <c r="AR7" s="38">
        <v>7.27</v>
      </c>
      <c r="AS7" s="38">
        <v>9.1</v>
      </c>
      <c r="AT7" s="38">
        <v>8.92</v>
      </c>
      <c r="AU7" s="38" t="s">
        <v>102</v>
      </c>
      <c r="AV7" s="38" t="s">
        <v>102</v>
      </c>
      <c r="AW7" s="38" t="s">
        <v>102</v>
      </c>
      <c r="AX7" s="38">
        <v>60.76</v>
      </c>
      <c r="AY7" s="38">
        <v>80.260000000000005</v>
      </c>
      <c r="AZ7" s="38" t="s">
        <v>102</v>
      </c>
      <c r="BA7" s="38" t="s">
        <v>102</v>
      </c>
      <c r="BB7" s="38" t="s">
        <v>102</v>
      </c>
      <c r="BC7" s="38">
        <v>97.37</v>
      </c>
      <c r="BD7" s="38">
        <v>101.14</v>
      </c>
      <c r="BE7" s="38">
        <v>100.43</v>
      </c>
      <c r="BF7" s="38" t="s">
        <v>102</v>
      </c>
      <c r="BG7" s="38" t="s">
        <v>102</v>
      </c>
      <c r="BH7" s="38" t="s">
        <v>102</v>
      </c>
      <c r="BI7" s="38">
        <v>417.2</v>
      </c>
      <c r="BJ7" s="38">
        <v>380.2</v>
      </c>
      <c r="BK7" s="38" t="s">
        <v>102</v>
      </c>
      <c r="BL7" s="38" t="s">
        <v>102</v>
      </c>
      <c r="BM7" s="38" t="s">
        <v>102</v>
      </c>
      <c r="BN7" s="38">
        <v>287.39</v>
      </c>
      <c r="BO7" s="38">
        <v>255.67</v>
      </c>
      <c r="BP7" s="38">
        <v>260.55</v>
      </c>
      <c r="BQ7" s="38" t="s">
        <v>102</v>
      </c>
      <c r="BR7" s="38" t="s">
        <v>102</v>
      </c>
      <c r="BS7" s="38" t="s">
        <v>102</v>
      </c>
      <c r="BT7" s="38">
        <v>0</v>
      </c>
      <c r="BU7" s="38">
        <v>0</v>
      </c>
      <c r="BV7" s="38" t="s">
        <v>102</v>
      </c>
      <c r="BW7" s="38" t="s">
        <v>102</v>
      </c>
      <c r="BX7" s="38" t="s">
        <v>102</v>
      </c>
      <c r="BY7" s="38">
        <v>0</v>
      </c>
      <c r="BZ7" s="38">
        <v>0</v>
      </c>
      <c r="CA7" s="38">
        <v>0</v>
      </c>
      <c r="CB7" s="38" t="s">
        <v>102</v>
      </c>
      <c r="CC7" s="38" t="s">
        <v>102</v>
      </c>
      <c r="CD7" s="38" t="s">
        <v>102</v>
      </c>
      <c r="CE7" s="38">
        <v>57.24</v>
      </c>
      <c r="CF7" s="38">
        <v>52.1</v>
      </c>
      <c r="CG7" s="38" t="s">
        <v>102</v>
      </c>
      <c r="CH7" s="38" t="s">
        <v>102</v>
      </c>
      <c r="CI7" s="38" t="s">
        <v>102</v>
      </c>
      <c r="CJ7" s="38">
        <v>50.64</v>
      </c>
      <c r="CK7" s="38">
        <v>50.67</v>
      </c>
      <c r="CL7" s="38">
        <v>51.03</v>
      </c>
      <c r="CM7" s="38" t="s">
        <v>102</v>
      </c>
      <c r="CN7" s="38" t="s">
        <v>102</v>
      </c>
      <c r="CO7" s="38" t="s">
        <v>102</v>
      </c>
      <c r="CP7" s="38">
        <v>22.31</v>
      </c>
      <c r="CQ7" s="38">
        <v>73.459999999999994</v>
      </c>
      <c r="CR7" s="38" t="s">
        <v>102</v>
      </c>
      <c r="CS7" s="38" t="s">
        <v>102</v>
      </c>
      <c r="CT7" s="38" t="s">
        <v>102</v>
      </c>
      <c r="CU7" s="38">
        <v>67.209999999999994</v>
      </c>
      <c r="CV7" s="38">
        <v>68.2</v>
      </c>
      <c r="CW7" s="38">
        <v>68.03</v>
      </c>
      <c r="CX7" s="38" t="s">
        <v>102</v>
      </c>
      <c r="CY7" s="38" t="s">
        <v>102</v>
      </c>
      <c r="CZ7" s="38" t="s">
        <v>102</v>
      </c>
      <c r="DA7" s="38">
        <v>94.93</v>
      </c>
      <c r="DB7" s="38">
        <v>95.33</v>
      </c>
      <c r="DC7" s="38" t="s">
        <v>102</v>
      </c>
      <c r="DD7" s="38" t="s">
        <v>102</v>
      </c>
      <c r="DE7" s="38" t="s">
        <v>102</v>
      </c>
      <c r="DF7" s="38">
        <v>93.21</v>
      </c>
      <c r="DG7" s="38">
        <v>94.01</v>
      </c>
      <c r="DH7" s="38">
        <v>93.88</v>
      </c>
      <c r="DI7" s="38" t="s">
        <v>102</v>
      </c>
      <c r="DJ7" s="38" t="s">
        <v>102</v>
      </c>
      <c r="DK7" s="38" t="s">
        <v>102</v>
      </c>
      <c r="DL7" s="38">
        <v>8.5399999999999991</v>
      </c>
      <c r="DM7" s="38">
        <v>13.7</v>
      </c>
      <c r="DN7" s="38" t="s">
        <v>102</v>
      </c>
      <c r="DO7" s="38" t="s">
        <v>102</v>
      </c>
      <c r="DP7" s="38" t="s">
        <v>102</v>
      </c>
      <c r="DQ7" s="38">
        <v>39.35</v>
      </c>
      <c r="DR7" s="38">
        <v>31.96</v>
      </c>
      <c r="DS7" s="38">
        <v>31.52</v>
      </c>
      <c r="DT7" s="38" t="s">
        <v>102</v>
      </c>
      <c r="DU7" s="38" t="s">
        <v>102</v>
      </c>
      <c r="DV7" s="38" t="s">
        <v>102</v>
      </c>
      <c r="DW7" s="38">
        <v>0</v>
      </c>
      <c r="DX7" s="38">
        <v>0</v>
      </c>
      <c r="DY7" s="38" t="s">
        <v>102</v>
      </c>
      <c r="DZ7" s="38" t="s">
        <v>102</v>
      </c>
      <c r="EA7" s="38" t="s">
        <v>102</v>
      </c>
      <c r="EB7" s="38">
        <v>1.17</v>
      </c>
      <c r="EC7" s="38">
        <v>0.93</v>
      </c>
      <c r="ED7" s="38">
        <v>0.91</v>
      </c>
      <c r="EE7" s="38" t="s">
        <v>102</v>
      </c>
      <c r="EF7" s="38" t="s">
        <v>102</v>
      </c>
      <c r="EG7" s="38" t="s">
        <v>102</v>
      </c>
      <c r="EH7" s="38">
        <v>0.33</v>
      </c>
      <c r="EI7" s="38">
        <v>0.33</v>
      </c>
      <c r="EJ7" s="38" t="s">
        <v>102</v>
      </c>
      <c r="EK7" s="38" t="s">
        <v>102</v>
      </c>
      <c r="EL7" s="38" t="s">
        <v>102</v>
      </c>
      <c r="EM7" s="38">
        <v>7.0000000000000007E-2</v>
      </c>
      <c r="EN7" s="38">
        <v>1.87</v>
      </c>
      <c r="EO7" s="38">
        <v>1.84</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　久美子</dc:creator>
  <cp:lastModifiedBy>宮崎　久美子</cp:lastModifiedBy>
  <dcterms:created xsi:type="dcterms:W3CDTF">2025-09-01T07:50:33Z</dcterms:created>
  <dcterms:modified xsi:type="dcterms:W3CDTF">2025-09-01T07:50:33Z</dcterms:modified>
</cp:coreProperties>
</file>