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m0026-smb1\建設交通部\各課専用\下水道政策課\管理担当\宮﨑（個人フォルダ）\HP\経営分析比較表\"/>
    </mc:Choice>
  </mc:AlternateContent>
  <xr:revisionPtr revIDLastSave="0" documentId="8_{C21B9100-B62D-44E3-9511-1DF626ECBD07}" xr6:coauthVersionLast="36" xr6:coauthVersionMax="36" xr10:uidLastSave="{00000000-0000-0000-0000-000000000000}"/>
  <workbookProtection workbookAlgorithmName="SHA-512" workbookHashValue="j08BU9UAUtYuTcQEqkIQbhW9TF0afPIjFEzuOvjaAoycpkh5pcPsV8mNHzhgb1Mzvr/haw6fx7PJnm2k8CRgpw==" workbookSaltValue="ZWMPMeAPM0xQFBczUK0nYw==" workbookSpinCount="100000" lockStructure="1"/>
  <bookViews>
    <workbookView xWindow="0" yWindow="0" windowWidth="28800" windowHeight="122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<sst xmlns="http://schemas.openxmlformats.org/spreadsheetml/2006/main" count="228" uniqueCount="113">
  <si>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</si>
  <si>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</si>
  <si>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</si>
  <si>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</si>
  <si>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</si>
  <si>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</si>
  <si>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</si>
  <si>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</si>
  <si>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</si>
  <si>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</si>
  <si>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</si>
  <si>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</si>
  <si>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</si>
  <si>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</si>
  <si>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</si>
  <si>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</si>
  <si>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</si>
  <si>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</si>
  <si>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</si>
  <si>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</si>
  <si>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</si>
  <si>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</si>
  <si>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</si>
  <si>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</si>
  <si>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</si>
  <si>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</si>
  <si>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</si>
  <si>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</si>
  <si>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</si>
  <si>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</si>
  <si>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</si>
  <si>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</si>
  <si>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</si>
  <si>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</si>
  <si>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</si>
  <si>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</si>
  <si>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</si>
  <si>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</si>
  <si>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</si>
  <si>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</si>
  <si>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</si>
  <si>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</si>
  <si>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</si>
  <si>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</si>
  <si>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</si>
  <si>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</si>
  <si>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</si>
  <si>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</si>
  <si>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</si>
  <si>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</si>
  <si>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</si>
  <si>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</si>
  <si>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</si>
  <si>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</si>
  <si>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</si>
  <si>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</si>
  <si>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</si>
  <si>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</si>
  <si>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</si>
  <si>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</si>
  <si>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</si>
  <si>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</si>
  <si>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</si>
  <si>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</si>
  <si>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</si>
  <si>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</si>
  <si>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</si>
  <si>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</si>
  <si>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</si>
  <si>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</si>
  <si>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</si>
  <si>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</si>
  <si>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</si>
  <si>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</si>
  <si>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</si>
  <si>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</si>
  <si>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</si>
  <si>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</si>
  <si>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</si>
  <si>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</si>
  <si>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</si>
  <si>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</si>
  <si>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</si>
  <si>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</si>
  <si>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</si>
  <si>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</si>
  <si>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</si>
  <si>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</si>
  <si>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</si>
  <si>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</si>
  <si>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</si>
  <si>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</si>
  <si>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</si>
  <si>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</si>
  <si>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</si>
  <si>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</si>
  <si>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</si>
  <si>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</si>
  <si>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</si>
  <si>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</si>
  <si>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</si>
  <si>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</si>
  <si>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</si>
  <si>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</si>
  <si>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</si>
  <si>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</si>
  <si>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</si>
  <si>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</si>
  <si>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</si>
  <si>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</si>
  <si>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〇経営の健全性
　【収益的収支比率】
　平成31年４月から公営企業会計を適用したことに伴い、平成31年３月31日で打切決算となったため、未払費用が反映されず総費用が減少したことから収益的収支比率が上昇した。
【企業債残高対事業規模比率】
　打切決算により未収営業収益が反映されなかったことから、高数値となった。
〇経営の効率性
【汚水処理原価】
　打切決算により、未払費用が数値に反映されなかったため、汚水処理原価が低い数値となった。
【施設利用率】
　利用率は昨年度とほぼ横ばいとなっており、類似団体の平均値より高い数値にある。この数値を維持していくよう、将来の汚水処理人口を考慮しつつ施設の稼働を行っていく必要がある。
【水洗化率】
　高い水準にあり、前年度よりさらに上昇した。引き続き普及していくよう取り組んでいきたい。
</t>
    <rPh sb="1" eb="3">
      <t>ケイエイ</t>
    </rPh>
    <rPh sb="4" eb="7">
      <t>ケンゼンセイ</t>
    </rPh>
    <rPh sb="10" eb="13">
      <t>シュウエキテキ</t>
    </rPh>
    <rPh sb="13" eb="15">
      <t>シュウシ</t>
    </rPh>
    <rPh sb="15" eb="17">
      <t>ヒリツ</t>
    </rPh>
    <rPh sb="20" eb="22">
      <t>ヘイセイ</t>
    </rPh>
    <rPh sb="24" eb="25">
      <t>ネン</t>
    </rPh>
    <rPh sb="26" eb="27">
      <t>ガツ</t>
    </rPh>
    <rPh sb="29" eb="31">
      <t>コウエイ</t>
    </rPh>
    <rPh sb="31" eb="33">
      <t>キギョウ</t>
    </rPh>
    <rPh sb="33" eb="35">
      <t>カイケイ</t>
    </rPh>
    <rPh sb="36" eb="38">
      <t>テキヨウ</t>
    </rPh>
    <rPh sb="43" eb="44">
      <t>トモナ</t>
    </rPh>
    <rPh sb="46" eb="48">
      <t>ヘイセイ</t>
    </rPh>
    <rPh sb="50" eb="51">
      <t>ネン</t>
    </rPh>
    <rPh sb="52" eb="53">
      <t>ガツ</t>
    </rPh>
    <rPh sb="55" eb="56">
      <t>ニチ</t>
    </rPh>
    <rPh sb="57" eb="58">
      <t>ウ</t>
    </rPh>
    <rPh sb="58" eb="59">
      <t>キ</t>
    </rPh>
    <rPh sb="59" eb="61">
      <t>ケッサン</t>
    </rPh>
    <rPh sb="68" eb="70">
      <t>ミハラ</t>
    </rPh>
    <rPh sb="70" eb="72">
      <t>ヒヨウ</t>
    </rPh>
    <rPh sb="73" eb="75">
      <t>ハンエイ</t>
    </rPh>
    <rPh sb="78" eb="81">
      <t>ソウヒヨウ</t>
    </rPh>
    <rPh sb="82" eb="84">
      <t>ゲンショウ</t>
    </rPh>
    <rPh sb="90" eb="93">
      <t>シュウエキテキ</t>
    </rPh>
    <rPh sb="93" eb="95">
      <t>シュウシ</t>
    </rPh>
    <rPh sb="95" eb="97">
      <t>ヒリツ</t>
    </rPh>
    <rPh sb="98" eb="100">
      <t>ジョウショウ</t>
    </rPh>
    <rPh sb="106" eb="109">
      <t>キギョウサイ</t>
    </rPh>
    <rPh sb="109" eb="111">
      <t>ザンダカ</t>
    </rPh>
    <rPh sb="111" eb="112">
      <t>タイ</t>
    </rPh>
    <rPh sb="112" eb="114">
      <t>ジギョウ</t>
    </rPh>
    <rPh sb="114" eb="116">
      <t>キボ</t>
    </rPh>
    <rPh sb="116" eb="118">
      <t>ヒリツ</t>
    </rPh>
    <rPh sb="121" eb="122">
      <t>ウ</t>
    </rPh>
    <rPh sb="122" eb="123">
      <t>キ</t>
    </rPh>
    <rPh sb="123" eb="125">
      <t>ケッサン</t>
    </rPh>
    <rPh sb="128" eb="130">
      <t>ミシュウ</t>
    </rPh>
    <rPh sb="130" eb="132">
      <t>エイギョウ</t>
    </rPh>
    <rPh sb="132" eb="134">
      <t>シュウエキ</t>
    </rPh>
    <rPh sb="135" eb="137">
      <t>ハンエイ</t>
    </rPh>
    <rPh sb="148" eb="149">
      <t>タカ</t>
    </rPh>
    <rPh sb="149" eb="151">
      <t>スウチ</t>
    </rPh>
    <rPh sb="159" eb="161">
      <t>ケイエイ</t>
    </rPh>
    <rPh sb="162" eb="165">
      <t>コウリツセイ</t>
    </rPh>
    <rPh sb="167" eb="169">
      <t>オスイ</t>
    </rPh>
    <rPh sb="169" eb="171">
      <t>ショリ</t>
    </rPh>
    <rPh sb="171" eb="173">
      <t>ゲンカ</t>
    </rPh>
    <rPh sb="176" eb="177">
      <t>ウ</t>
    </rPh>
    <rPh sb="177" eb="178">
      <t>キ</t>
    </rPh>
    <rPh sb="178" eb="180">
      <t>ケッサン</t>
    </rPh>
    <rPh sb="184" eb="186">
      <t>ミハラ</t>
    </rPh>
    <rPh sb="186" eb="188">
      <t>ヒヨウ</t>
    </rPh>
    <rPh sb="189" eb="191">
      <t>スウチ</t>
    </rPh>
    <rPh sb="192" eb="194">
      <t>ハンエイ</t>
    </rPh>
    <rPh sb="203" eb="205">
      <t>オスイ</t>
    </rPh>
    <rPh sb="205" eb="207">
      <t>ショリ</t>
    </rPh>
    <rPh sb="207" eb="209">
      <t>ゲンカ</t>
    </rPh>
    <rPh sb="210" eb="211">
      <t>ヒク</t>
    </rPh>
    <rPh sb="212" eb="214">
      <t>スウチ</t>
    </rPh>
    <rPh sb="222" eb="224">
      <t>シセツ</t>
    </rPh>
    <rPh sb="224" eb="227">
      <t>リヨウリツ</t>
    </rPh>
    <rPh sb="230" eb="233">
      <t>リヨウリツ</t>
    </rPh>
    <rPh sb="234" eb="237">
      <t>サクネンド</t>
    </rPh>
    <rPh sb="240" eb="241">
      <t>ヨコ</t>
    </rPh>
    <rPh sb="250" eb="252">
      <t>ルイジ</t>
    </rPh>
    <rPh sb="252" eb="254">
      <t>ダンタイ</t>
    </rPh>
    <rPh sb="255" eb="258">
      <t>ヘイキンチ</t>
    </rPh>
    <rPh sb="260" eb="261">
      <t>タカ</t>
    </rPh>
    <rPh sb="262" eb="264">
      <t>スウチ</t>
    </rPh>
    <rPh sb="270" eb="272">
      <t>スウチ</t>
    </rPh>
    <rPh sb="273" eb="275">
      <t>イジ</t>
    </rPh>
    <rPh sb="282" eb="284">
      <t>ショウライ</t>
    </rPh>
    <rPh sb="285" eb="287">
      <t>オスイ</t>
    </rPh>
    <rPh sb="287" eb="289">
      <t>ショリ</t>
    </rPh>
    <rPh sb="289" eb="291">
      <t>ジンコウ</t>
    </rPh>
    <rPh sb="292" eb="294">
      <t>コウリョ</t>
    </rPh>
    <rPh sb="297" eb="299">
      <t>シセツ</t>
    </rPh>
    <rPh sb="300" eb="302">
      <t>カドウ</t>
    </rPh>
    <rPh sb="303" eb="304">
      <t>オコナ</t>
    </rPh>
    <rPh sb="308" eb="310">
      <t>ヒツヨウ</t>
    </rPh>
    <rPh sb="317" eb="320">
      <t>スイセンカ</t>
    </rPh>
    <rPh sb="320" eb="321">
      <t>リツ</t>
    </rPh>
    <rPh sb="324" eb="325">
      <t>タカ</t>
    </rPh>
    <rPh sb="326" eb="328">
      <t>スイジュン</t>
    </rPh>
    <rPh sb="332" eb="335">
      <t>ゼンネンド</t>
    </rPh>
    <rPh sb="340" eb="342">
      <t>ジョウショウ</t>
    </rPh>
    <rPh sb="345" eb="346">
      <t>ヒ</t>
    </rPh>
    <rPh sb="347" eb="348">
      <t>ツヅ</t>
    </rPh>
    <rPh sb="349" eb="351">
      <t>フキュウ</t>
    </rPh>
    <rPh sb="357" eb="358">
      <t>ト</t>
    </rPh>
    <rPh sb="359" eb="360">
      <t>ク</t>
    </rPh>
    <phoneticPr fontId="4"/>
  </si>
  <si>
    <t>　経営状況をより正確に把握して今後も長期的にサービスを安定供給していくために、平成31年４月から公営企業会計を適用した。このため、平成30年度については打切決算となり経営分析の数値がイレギュラーな数値となっている。</t>
    <rPh sb="1" eb="3">
      <t>ケイエイ</t>
    </rPh>
    <rPh sb="3" eb="5">
      <t>ジョウキョウ</t>
    </rPh>
    <rPh sb="8" eb="10">
      <t>セイカク</t>
    </rPh>
    <rPh sb="11" eb="13">
      <t>ハアク</t>
    </rPh>
    <rPh sb="15" eb="17">
      <t>コンゴ</t>
    </rPh>
    <rPh sb="18" eb="21">
      <t>チョウキテキ</t>
    </rPh>
    <rPh sb="27" eb="29">
      <t>アンテイ</t>
    </rPh>
    <rPh sb="29" eb="31">
      <t>キョウキュウ</t>
    </rPh>
    <rPh sb="39" eb="41">
      <t>ヘイセイ</t>
    </rPh>
    <rPh sb="43" eb="44">
      <t>ネン</t>
    </rPh>
    <rPh sb="45" eb="46">
      <t>ガツ</t>
    </rPh>
    <rPh sb="48" eb="50">
      <t>コウエイ</t>
    </rPh>
    <rPh sb="50" eb="52">
      <t>キギョウ</t>
    </rPh>
    <rPh sb="52" eb="54">
      <t>カイケイ</t>
    </rPh>
    <rPh sb="55" eb="57">
      <t>テキヨウ</t>
    </rPh>
    <rPh sb="65" eb="67">
      <t>ヘイセイ</t>
    </rPh>
    <rPh sb="69" eb="71">
      <t>ネンド</t>
    </rPh>
    <rPh sb="76" eb="77">
      <t>ウ</t>
    </rPh>
    <rPh sb="77" eb="78">
      <t>キ</t>
    </rPh>
    <rPh sb="78" eb="80">
      <t>ケッサン</t>
    </rPh>
    <rPh sb="83" eb="85">
      <t>ケイエイ</t>
    </rPh>
    <rPh sb="85" eb="87">
      <t>ブンセキ</t>
    </rPh>
    <rPh sb="88" eb="90">
      <t>スウチ</t>
    </rPh>
    <rPh sb="98" eb="100">
      <t>スウチ</t>
    </rPh>
    <phoneticPr fontId="4"/>
  </si>
  <si>
    <t xml:space="preserve"> 施設の老朽化に伴う更新については、令和元年度末策定の経営戦略の中で充分な財源を充当し計画的に対応できるよう設定していく。</t>
    <rPh sb="1" eb="3">
      <t>シセツ</t>
    </rPh>
    <rPh sb="4" eb="7">
      <t>ロウキュウカ</t>
    </rPh>
    <rPh sb="8" eb="9">
      <t>トモナ</t>
    </rPh>
    <rPh sb="10" eb="12">
      <t>コウシン</t>
    </rPh>
    <rPh sb="18" eb="20">
      <t>レイワ</t>
    </rPh>
    <rPh sb="20" eb="23">
      <t>ガンネンド</t>
    </rPh>
    <rPh sb="23" eb="24">
      <t>マツ</t>
    </rPh>
    <rPh sb="24" eb="26">
      <t>サクテイ</t>
    </rPh>
    <rPh sb="27" eb="29">
      <t>ケイエイ</t>
    </rPh>
    <rPh sb="29" eb="31">
      <t>センリャク</t>
    </rPh>
    <rPh sb="32" eb="33">
      <t>ナカ</t>
    </rPh>
    <rPh sb="34" eb="36">
      <t>ジュウブン</t>
    </rPh>
    <rPh sb="37" eb="39">
      <t>ザイゲン</t>
    </rPh>
    <rPh sb="40" eb="42">
      <t>ジュウトウ</t>
    </rPh>
    <rPh sb="43" eb="46">
      <t>ケイカクテキ</t>
    </rPh>
    <rPh sb="47" eb="49">
      <t>タイオウ</t>
    </rPh>
    <rPh sb="54" eb="56">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</si>
</sst>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0.13</c:v>
                </c:pt>
                <c:pt idx="2">
                  <c:v>0.14000000000000001</c:v>
                </c:pt>
                <c:pt idx="3" formatCode="#,##0.00;&quot;△&quot;#,##0.00">
                  <c:v>0</c:v>
                </c:pt>
                <c:pt idx="4" formatCode="#,##0.00;&quot;△&quot;#,##0.00">
                  <c:v>0</c:v>
                </c:pt>
              </c:numCache>
            </c:numRef>
          </c:val>
          <c:extLst>
            <c:ext xmlns:c16="http://schemas.microsoft.com/office/drawing/2014/chart" uri="{C3380CC4-5D6E-409C-BE32-E72D297353CC}">
              <c16:uniqueId val="{00000000-1135-4D17-BC64-BCABF52FBB43}"/>
            </c:ext>
          </c:extLst>
        </c:ser>
        <c:dLbls>
          <c:showLegendKey val="0"/>
          <c:showVal val="0"/>
          <c:showCatName val="0"/>
          <c:showSerName val="0"/>
          <c:showPercent val="0"/>
          <c:showBubbleSize val="0"/>
        </c:dLbls>
        <c:gapWidth val="150"/>
        <c:axId val="213293312"/>
        <c:axId val="22260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7.0000000000000007E-2</c:v>
                </c:pt>
                <c:pt idx="2">
                  <c:v>7.0000000000000007E-2</c:v>
                </c:pt>
                <c:pt idx="3">
                  <c:v>0.17</c:v>
                </c:pt>
                <c:pt idx="4">
                  <c:v>0.05</c:v>
                </c:pt>
              </c:numCache>
            </c:numRef>
          </c:val>
          <c:smooth val="0"/>
          <c:extLst>
            <c:ext xmlns:c16="http://schemas.microsoft.com/office/drawing/2014/chart" uri="{C3380CC4-5D6E-409C-BE32-E72D297353CC}">
              <c16:uniqueId val="{00000001-1135-4D17-BC64-BCABF52FBB43}"/>
            </c:ext>
          </c:extLst>
        </c:ser>
        <c:dLbls>
          <c:showLegendKey val="0"/>
          <c:showVal val="0"/>
          <c:showCatName val="0"/>
          <c:showSerName val="0"/>
          <c:showPercent val="0"/>
          <c:showBubbleSize val="0"/>
        </c:dLbls>
        <c:marker val="1"/>
        <c:smooth val="0"/>
        <c:axId val="213293312"/>
        <c:axId val="222601600"/>
      </c:lineChart>
      <c:dateAx>
        <c:axId val="213293312"/>
        <c:scaling>
          <c:orientation val="minMax"/>
        </c:scaling>
        <c:delete val="1"/>
        <c:axPos val="b"/>
        <c:numFmt formatCode="ge" sourceLinked="1"/>
        <c:majorTickMark val="none"/>
        <c:minorTickMark val="none"/>
        <c:tickLblPos val="none"/>
        <c:crossAx val="222601600"/>
        <c:crosses val="autoZero"/>
        <c:auto val="1"/>
        <c:lblOffset val="100"/>
        <c:baseTimeUnit val="years"/>
      </c:dateAx>
      <c:valAx>
        <c:axId val="2226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9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68.27</c:v>
                </c:pt>
                <c:pt idx="1">
                  <c:v>71.38</c:v>
                </c:pt>
                <c:pt idx="2">
                  <c:v>73.260000000000005</c:v>
                </c:pt>
                <c:pt idx="3">
                  <c:v>73.540000000000006</c:v>
                </c:pt>
                <c:pt idx="4">
                  <c:v>73.39</c:v>
                </c:pt>
              </c:numCache>
            </c:numRef>
          </c:val>
          <c:extLst>
            <c:ext xmlns:c16="http://schemas.microsoft.com/office/drawing/2014/chart" uri="{C3380CC4-5D6E-409C-BE32-E72D297353CC}">
              <c16:uniqueId val="{00000000-1A41-4821-99B8-65153732247F}"/>
            </c:ext>
          </c:extLst>
        </c:ser>
        <c:dLbls>
          <c:showLegendKey val="0"/>
          <c:showVal val="0"/>
          <c:showCatName val="0"/>
          <c:showSerName val="0"/>
          <c:showPercent val="0"/>
          <c:showBubbleSize val="0"/>
        </c:dLbls>
        <c:gapWidth val="150"/>
        <c:axId val="220805376"/>
        <c:axId val="22081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66.02</c:v>
                </c:pt>
                <c:pt idx="2">
                  <c:v>65.900000000000006</c:v>
                </c:pt>
                <c:pt idx="3">
                  <c:v>65.33</c:v>
                </c:pt>
                <c:pt idx="4">
                  <c:v>66.11</c:v>
                </c:pt>
              </c:numCache>
            </c:numRef>
          </c:val>
          <c:smooth val="0"/>
          <c:extLst>
            <c:ext xmlns:c16="http://schemas.microsoft.com/office/drawing/2014/chart" uri="{C3380CC4-5D6E-409C-BE32-E72D297353CC}">
              <c16:uniqueId val="{00000001-1A41-4821-99B8-65153732247F}"/>
            </c:ext>
          </c:extLst>
        </c:ser>
        <c:dLbls>
          <c:showLegendKey val="0"/>
          <c:showVal val="0"/>
          <c:showCatName val="0"/>
          <c:showSerName val="0"/>
          <c:showPercent val="0"/>
          <c:showBubbleSize val="0"/>
        </c:dLbls>
        <c:marker val="1"/>
        <c:smooth val="0"/>
        <c:axId val="220805376"/>
        <c:axId val="220811648"/>
      </c:lineChart>
      <c:dateAx>
        <c:axId val="220805376"/>
        <c:scaling>
          <c:orientation val="minMax"/>
        </c:scaling>
        <c:delete val="1"/>
        <c:axPos val="b"/>
        <c:numFmt formatCode="ge" sourceLinked="1"/>
        <c:majorTickMark val="none"/>
        <c:minorTickMark val="none"/>
        <c:tickLblPos val="none"/>
        <c:crossAx val="220811648"/>
        <c:crosses val="autoZero"/>
        <c:auto val="1"/>
        <c:lblOffset val="100"/>
        <c:baseTimeUnit val="years"/>
      </c:dateAx>
      <c:valAx>
        <c:axId val="2208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93.5</c:v>
                </c:pt>
                <c:pt idx="1">
                  <c:v>93.76</c:v>
                </c:pt>
                <c:pt idx="2">
                  <c:v>94.2</c:v>
                </c:pt>
                <c:pt idx="3">
                  <c:v>94.48</c:v>
                </c:pt>
                <c:pt idx="4">
                  <c:v>94.69</c:v>
                </c:pt>
              </c:numCache>
            </c:numRef>
          </c:val>
          <c:extLst>
            <c:ext xmlns:c16="http://schemas.microsoft.com/office/drawing/2014/chart" uri="{C3380CC4-5D6E-409C-BE32-E72D297353CC}">
              <c16:uniqueId val="{00000000-E338-46B1-8393-207B35F8D68D}"/>
            </c:ext>
          </c:extLst>
        </c:ser>
        <c:dLbls>
          <c:showLegendKey val="0"/>
          <c:showVal val="0"/>
          <c:showCatName val="0"/>
          <c:showSerName val="0"/>
          <c:showPercent val="0"/>
          <c:showBubbleSize val="0"/>
        </c:dLbls>
        <c:gapWidth val="150"/>
        <c:axId val="220826240"/>
        <c:axId val="2208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92.69</c:v>
                </c:pt>
                <c:pt idx="1">
                  <c:v>92.96</c:v>
                </c:pt>
                <c:pt idx="2">
                  <c:v>92.8</c:v>
                </c:pt>
                <c:pt idx="3">
                  <c:v>92.64</c:v>
                </c:pt>
                <c:pt idx="4">
                  <c:v>92.98</c:v>
                </c:pt>
              </c:numCache>
            </c:numRef>
          </c:val>
          <c:smooth val="0"/>
          <c:extLst>
            <c:ext xmlns:c16="http://schemas.microsoft.com/office/drawing/2014/chart" uri="{C3380CC4-5D6E-409C-BE32-E72D297353CC}">
              <c16:uniqueId val="{00000001-E338-46B1-8393-207B35F8D68D}"/>
            </c:ext>
          </c:extLst>
        </c:ser>
        <c:dLbls>
          <c:showLegendKey val="0"/>
          <c:showVal val="0"/>
          <c:showCatName val="0"/>
          <c:showSerName val="0"/>
          <c:showPercent val="0"/>
          <c:showBubbleSize val="0"/>
        </c:dLbls>
        <c:marker val="1"/>
        <c:smooth val="0"/>
        <c:axId val="220826240"/>
        <c:axId val="220844800"/>
      </c:lineChart>
      <c:dateAx>
        <c:axId val="220826240"/>
        <c:scaling>
          <c:orientation val="minMax"/>
        </c:scaling>
        <c:delete val="1"/>
        <c:axPos val="b"/>
        <c:numFmt formatCode="ge" sourceLinked="1"/>
        <c:majorTickMark val="none"/>
        <c:minorTickMark val="none"/>
        <c:tickLblPos val="none"/>
        <c:crossAx val="220844800"/>
        <c:crosses val="autoZero"/>
        <c:auto val="1"/>
        <c:lblOffset val="100"/>
        <c:baseTimeUnit val="years"/>
      </c:dateAx>
      <c:valAx>
        <c:axId val="2208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2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80.84</c:v>
                </c:pt>
                <c:pt idx="1">
                  <c:v>70.849999999999994</c:v>
                </c:pt>
                <c:pt idx="2">
                  <c:v>78.08</c:v>
                </c:pt>
                <c:pt idx="3">
                  <c:v>79.5</c:v>
                </c:pt>
                <c:pt idx="4">
                  <c:v>91.87</c:v>
                </c:pt>
              </c:numCache>
            </c:numRef>
          </c:val>
          <c:extLst>
            <c:ext xmlns:c16="http://schemas.microsoft.com/office/drawing/2014/chart" uri="{C3380CC4-5D6E-409C-BE32-E72D297353CC}">
              <c16:uniqueId val="{00000000-4CC2-49A0-A993-84919C8D8D21}"/>
            </c:ext>
          </c:extLst>
        </c:ser>
        <c:dLbls>
          <c:showLegendKey val="0"/>
          <c:showVal val="0"/>
          <c:showCatName val="0"/>
          <c:showSerName val="0"/>
          <c:showPercent val="0"/>
          <c:showBubbleSize val="0"/>
        </c:dLbls>
        <c:gapWidth val="150"/>
        <c:axId val="222726784"/>
        <c:axId val="22273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C2-49A0-A993-84919C8D8D21}"/>
            </c:ext>
          </c:extLst>
        </c:ser>
        <c:dLbls>
          <c:showLegendKey val="0"/>
          <c:showVal val="0"/>
          <c:showCatName val="0"/>
          <c:showSerName val="0"/>
          <c:showPercent val="0"/>
          <c:showBubbleSize val="0"/>
        </c:dLbls>
        <c:marker val="1"/>
        <c:smooth val="0"/>
        <c:axId val="222726784"/>
        <c:axId val="222733056"/>
      </c:lineChart>
      <c:dateAx>
        <c:axId val="222726784"/>
        <c:scaling>
          <c:orientation val="minMax"/>
        </c:scaling>
        <c:delete val="1"/>
        <c:axPos val="b"/>
        <c:numFmt formatCode="ge" sourceLinked="1"/>
        <c:majorTickMark val="none"/>
        <c:minorTickMark val="none"/>
        <c:tickLblPos val="none"/>
        <c:crossAx val="222733056"/>
        <c:crosses val="autoZero"/>
        <c:auto val="1"/>
        <c:lblOffset val="100"/>
        <c:baseTimeUnit val="years"/>
      </c:dateAx>
      <c:valAx>
        <c:axId val="2227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53-4EDA-910B-76D27B09BACF}"/>
            </c:ext>
          </c:extLst>
        </c:ser>
        <c:dLbls>
          <c:showLegendKey val="0"/>
          <c:showVal val="0"/>
          <c:showCatName val="0"/>
          <c:showSerName val="0"/>
          <c:showPercent val="0"/>
          <c:showBubbleSize val="0"/>
        </c:dLbls>
        <c:gapWidth val="150"/>
        <c:axId val="222796800"/>
        <c:axId val="2227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3-4EDA-910B-76D27B09BACF}"/>
            </c:ext>
          </c:extLst>
        </c:ser>
        <c:dLbls>
          <c:showLegendKey val="0"/>
          <c:showVal val="0"/>
          <c:showCatName val="0"/>
          <c:showSerName val="0"/>
          <c:showPercent val="0"/>
          <c:showBubbleSize val="0"/>
        </c:dLbls>
        <c:marker val="1"/>
        <c:smooth val="0"/>
        <c:axId val="222796800"/>
        <c:axId val="222798976"/>
      </c:lineChart>
      <c:dateAx>
        <c:axId val="222796800"/>
        <c:scaling>
          <c:orientation val="minMax"/>
        </c:scaling>
        <c:delete val="1"/>
        <c:axPos val="b"/>
        <c:numFmt formatCode="ge" sourceLinked="1"/>
        <c:majorTickMark val="none"/>
        <c:minorTickMark val="none"/>
        <c:tickLblPos val="none"/>
        <c:crossAx val="222798976"/>
        <c:crosses val="autoZero"/>
        <c:auto val="1"/>
        <c:lblOffset val="100"/>
        <c:baseTimeUnit val="years"/>
      </c:dateAx>
      <c:valAx>
        <c:axId val="2227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2A-490D-87CF-D178D2079656}"/>
            </c:ext>
          </c:extLst>
        </c:ser>
        <c:dLbls>
          <c:showLegendKey val="0"/>
          <c:showVal val="0"/>
          <c:showCatName val="0"/>
          <c:showSerName val="0"/>
          <c:showPercent val="0"/>
          <c:showBubbleSize val="0"/>
        </c:dLbls>
        <c:gapWidth val="150"/>
        <c:axId val="218113152"/>
        <c:axId val="2181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2A-490D-87CF-D178D2079656}"/>
            </c:ext>
          </c:extLst>
        </c:ser>
        <c:dLbls>
          <c:showLegendKey val="0"/>
          <c:showVal val="0"/>
          <c:showCatName val="0"/>
          <c:showSerName val="0"/>
          <c:showPercent val="0"/>
          <c:showBubbleSize val="0"/>
        </c:dLbls>
        <c:marker val="1"/>
        <c:smooth val="0"/>
        <c:axId val="218113152"/>
        <c:axId val="218115072"/>
      </c:lineChart>
      <c:dateAx>
        <c:axId val="218113152"/>
        <c:scaling>
          <c:orientation val="minMax"/>
        </c:scaling>
        <c:delete val="1"/>
        <c:axPos val="b"/>
        <c:numFmt formatCode="ge" sourceLinked="1"/>
        <c:majorTickMark val="none"/>
        <c:minorTickMark val="none"/>
        <c:tickLblPos val="none"/>
        <c:crossAx val="218115072"/>
        <c:crosses val="autoZero"/>
        <c:auto val="1"/>
        <c:lblOffset val="100"/>
        <c:baseTimeUnit val="years"/>
      </c:dateAx>
      <c:valAx>
        <c:axId val="2181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66-4703-80DF-87ED70FD89E3}"/>
            </c:ext>
          </c:extLst>
        </c:ser>
        <c:dLbls>
          <c:showLegendKey val="0"/>
          <c:showVal val="0"/>
          <c:showCatName val="0"/>
          <c:showSerName val="0"/>
          <c:showPercent val="0"/>
          <c:showBubbleSize val="0"/>
        </c:dLbls>
        <c:gapWidth val="150"/>
        <c:axId val="218163456"/>
        <c:axId val="2181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6-4703-80DF-87ED70FD89E3}"/>
            </c:ext>
          </c:extLst>
        </c:ser>
        <c:dLbls>
          <c:showLegendKey val="0"/>
          <c:showVal val="0"/>
          <c:showCatName val="0"/>
          <c:showSerName val="0"/>
          <c:showPercent val="0"/>
          <c:showBubbleSize val="0"/>
        </c:dLbls>
        <c:marker val="1"/>
        <c:smooth val="0"/>
        <c:axId val="218163456"/>
        <c:axId val="218165632"/>
      </c:lineChart>
      <c:dateAx>
        <c:axId val="218163456"/>
        <c:scaling>
          <c:orientation val="minMax"/>
        </c:scaling>
        <c:delete val="1"/>
        <c:axPos val="b"/>
        <c:numFmt formatCode="ge" sourceLinked="1"/>
        <c:majorTickMark val="none"/>
        <c:minorTickMark val="none"/>
        <c:tickLblPos val="none"/>
        <c:crossAx val="218165632"/>
        <c:crosses val="autoZero"/>
        <c:auto val="1"/>
        <c:lblOffset val="100"/>
        <c:baseTimeUnit val="years"/>
      </c:dateAx>
      <c:valAx>
        <c:axId val="2181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FB-490F-A58D-CBAB80A4413C}"/>
            </c:ext>
          </c:extLst>
        </c:ser>
        <c:dLbls>
          <c:showLegendKey val="0"/>
          <c:showVal val="0"/>
          <c:showCatName val="0"/>
          <c:showSerName val="0"/>
          <c:showPercent val="0"/>
          <c:showBubbleSize val="0"/>
        </c:dLbls>
        <c:gapWidth val="150"/>
        <c:axId val="219236992"/>
        <c:axId val="2192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B-490F-A58D-CBAB80A4413C}"/>
            </c:ext>
          </c:extLst>
        </c:ser>
        <c:dLbls>
          <c:showLegendKey val="0"/>
          <c:showVal val="0"/>
          <c:showCatName val="0"/>
          <c:showSerName val="0"/>
          <c:showPercent val="0"/>
          <c:showBubbleSize val="0"/>
        </c:dLbls>
        <c:marker val="1"/>
        <c:smooth val="0"/>
        <c:axId val="219236992"/>
        <c:axId val="219243264"/>
      </c:lineChart>
      <c:dateAx>
        <c:axId val="219236992"/>
        <c:scaling>
          <c:orientation val="minMax"/>
        </c:scaling>
        <c:delete val="1"/>
        <c:axPos val="b"/>
        <c:numFmt formatCode="ge" sourceLinked="1"/>
        <c:majorTickMark val="none"/>
        <c:minorTickMark val="none"/>
        <c:tickLblPos val="none"/>
        <c:crossAx val="219243264"/>
        <c:crosses val="autoZero"/>
        <c:auto val="1"/>
        <c:lblOffset val="100"/>
        <c:baseTimeUnit val="years"/>
      </c:dateAx>
      <c:valAx>
        <c:axId val="2192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225.37</c:v>
                </c:pt>
                <c:pt idx="1">
                  <c:v>237.21</c:v>
                </c:pt>
                <c:pt idx="2">
                  <c:v>180.39</c:v>
                </c:pt>
                <c:pt idx="3">
                  <c:v>179.77</c:v>
                </c:pt>
                <c:pt idx="4">
                  <c:v>519.04</c:v>
                </c:pt>
              </c:numCache>
            </c:numRef>
          </c:val>
          <c:extLst>
            <c:ext xmlns:c16="http://schemas.microsoft.com/office/drawing/2014/chart" uri="{C3380CC4-5D6E-409C-BE32-E72D297353CC}">
              <c16:uniqueId val="{00000000-4FFE-4683-9300-DC3806CE89C0}"/>
            </c:ext>
          </c:extLst>
        </c:ser>
        <c:dLbls>
          <c:showLegendKey val="0"/>
          <c:showVal val="0"/>
          <c:showCatName val="0"/>
          <c:showSerName val="0"/>
          <c:showPercent val="0"/>
          <c:showBubbleSize val="0"/>
        </c:dLbls>
        <c:gapWidth val="150"/>
        <c:axId val="219253760"/>
        <c:axId val="21927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407.62</c:v>
                </c:pt>
                <c:pt idx="1">
                  <c:v>359.02</c:v>
                </c:pt>
                <c:pt idx="2">
                  <c:v>306.97000000000003</c:v>
                </c:pt>
                <c:pt idx="3">
                  <c:v>337.85</c:v>
                </c:pt>
                <c:pt idx="4">
                  <c:v>290.94</c:v>
                </c:pt>
              </c:numCache>
            </c:numRef>
          </c:val>
          <c:smooth val="0"/>
          <c:extLst>
            <c:ext xmlns:c16="http://schemas.microsoft.com/office/drawing/2014/chart" uri="{C3380CC4-5D6E-409C-BE32-E72D297353CC}">
              <c16:uniqueId val="{00000001-4FFE-4683-9300-DC3806CE89C0}"/>
            </c:ext>
          </c:extLst>
        </c:ser>
        <c:dLbls>
          <c:showLegendKey val="0"/>
          <c:showVal val="0"/>
          <c:showCatName val="0"/>
          <c:showSerName val="0"/>
          <c:showPercent val="0"/>
          <c:showBubbleSize val="0"/>
        </c:dLbls>
        <c:marker val="1"/>
        <c:smooth val="0"/>
        <c:axId val="219253760"/>
        <c:axId val="219276416"/>
      </c:lineChart>
      <c:dateAx>
        <c:axId val="219253760"/>
        <c:scaling>
          <c:orientation val="minMax"/>
        </c:scaling>
        <c:delete val="1"/>
        <c:axPos val="b"/>
        <c:numFmt formatCode="ge" sourceLinked="1"/>
        <c:majorTickMark val="none"/>
        <c:minorTickMark val="none"/>
        <c:tickLblPos val="none"/>
        <c:crossAx val="219276416"/>
        <c:crosses val="autoZero"/>
        <c:auto val="1"/>
        <c:lblOffset val="100"/>
        <c:baseTimeUnit val="years"/>
      </c:dateAx>
      <c:valAx>
        <c:axId val="2192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9D-4B5A-92B3-B4710D7A504F}"/>
            </c:ext>
          </c:extLst>
        </c:ser>
        <c:dLbls>
          <c:showLegendKey val="0"/>
          <c:showVal val="0"/>
          <c:showCatName val="0"/>
          <c:showSerName val="0"/>
          <c:showPercent val="0"/>
          <c:showBubbleSize val="0"/>
        </c:dLbls>
        <c:gapWidth val="150"/>
        <c:axId val="220731264"/>
        <c:axId val="22074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9D-4B5A-92B3-B4710D7A504F}"/>
            </c:ext>
          </c:extLst>
        </c:ser>
        <c:dLbls>
          <c:showLegendKey val="0"/>
          <c:showVal val="0"/>
          <c:showCatName val="0"/>
          <c:showSerName val="0"/>
          <c:showPercent val="0"/>
          <c:showBubbleSize val="0"/>
        </c:dLbls>
        <c:marker val="1"/>
        <c:smooth val="0"/>
        <c:axId val="220731264"/>
        <c:axId val="220741632"/>
      </c:lineChart>
      <c:dateAx>
        <c:axId val="220731264"/>
        <c:scaling>
          <c:orientation val="minMax"/>
        </c:scaling>
        <c:delete val="1"/>
        <c:axPos val="b"/>
        <c:numFmt formatCode="ge" sourceLinked="1"/>
        <c:majorTickMark val="none"/>
        <c:minorTickMark val="none"/>
        <c:tickLblPos val="none"/>
        <c:crossAx val="220741632"/>
        <c:crosses val="autoZero"/>
        <c:auto val="1"/>
        <c:lblOffset val="100"/>
        <c:baseTimeUnit val="years"/>
      </c:dateAx>
      <c:valAx>
        <c:axId val="2207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62.42</c:v>
                </c:pt>
                <c:pt idx="1">
                  <c:v>63.01</c:v>
                </c:pt>
                <c:pt idx="2">
                  <c:v>62.93</c:v>
                </c:pt>
                <c:pt idx="3">
                  <c:v>63.42</c:v>
                </c:pt>
                <c:pt idx="4">
                  <c:v>56.79</c:v>
                </c:pt>
              </c:numCache>
            </c:numRef>
          </c:val>
          <c:extLst>
            <c:ext xmlns:c16="http://schemas.microsoft.com/office/drawing/2014/chart" uri="{C3380CC4-5D6E-409C-BE32-E72D297353CC}">
              <c16:uniqueId val="{00000000-0EC6-4CA0-9DCF-21F499742E3B}"/>
            </c:ext>
          </c:extLst>
        </c:ser>
        <c:dLbls>
          <c:showLegendKey val="0"/>
          <c:showVal val="0"/>
          <c:showCatName val="0"/>
          <c:showSerName val="0"/>
          <c:showPercent val="0"/>
          <c:showBubbleSize val="0"/>
        </c:dLbls>
        <c:gapWidth val="150"/>
        <c:axId val="220780416"/>
        <c:axId val="22078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66.680000000000007</c:v>
                </c:pt>
                <c:pt idx="1">
                  <c:v>60.18</c:v>
                </c:pt>
                <c:pt idx="2">
                  <c:v>58.19</c:v>
                </c:pt>
                <c:pt idx="3">
                  <c:v>56.65</c:v>
                </c:pt>
                <c:pt idx="4">
                  <c:v>55.61</c:v>
                </c:pt>
              </c:numCache>
            </c:numRef>
          </c:val>
          <c:smooth val="0"/>
          <c:extLst>
            <c:ext xmlns:c16="http://schemas.microsoft.com/office/drawing/2014/chart" uri="{C3380CC4-5D6E-409C-BE32-E72D297353CC}">
              <c16:uniqueId val="{00000001-0EC6-4CA0-9DCF-21F499742E3B}"/>
            </c:ext>
          </c:extLst>
        </c:ser>
        <c:dLbls>
          <c:showLegendKey val="0"/>
          <c:showVal val="0"/>
          <c:showCatName val="0"/>
          <c:showSerName val="0"/>
          <c:showPercent val="0"/>
          <c:showBubbleSize val="0"/>
        </c:dLbls>
        <c:marker val="1"/>
        <c:smooth val="0"/>
        <c:axId val="220780416"/>
        <c:axId val="220782592"/>
      </c:lineChart>
      <c:dateAx>
        <c:axId val="220780416"/>
        <c:scaling>
          <c:orientation val="minMax"/>
        </c:scaling>
        <c:delete val="1"/>
        <c:axPos val="b"/>
        <c:numFmt formatCode="ge" sourceLinked="1"/>
        <c:majorTickMark val="none"/>
        <c:minorTickMark val="none"/>
        <c:tickLblPos val="none"/>
        <c:crossAx val="220782592"/>
        <c:crosses val="autoZero"/>
        <c:auto val="1"/>
        <c:lblOffset val="100"/>
        <c:baseTimeUnit val="years"/>
      </c:dateAx>
      <c:valAx>
        <c:axId val="2207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京都府</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流域下水道</v>
      </c>
      <c r="Q8" s="48"/>
      <c r="R8" s="48"/>
      <c r="S8" s="48"/>
      <c r="T8" s="48"/>
      <c r="U8" s="48"/>
      <c r="V8" s="48"/>
      <c r="W8" s="48" t="str">
        <f>データ!L6</f>
        <v>E1</v>
      </c>
      <c r="X8" s="48"/>
      <c r="Y8" s="48"/>
      <c r="Z8" s="48"/>
      <c r="AA8" s="48"/>
      <c r="AB8" s="48"/>
      <c r="AC8" s="48"/>
      <c r="AD8" s="49" t="str">
        <f>データ!$M$6</f>
        <v>非設置</v>
      </c>
      <c r="AE8" s="49"/>
      <c r="AF8" s="49"/>
      <c r="AG8" s="49"/>
      <c r="AH8" s="49"/>
      <c r="AI8" s="49"/>
      <c r="AJ8" s="49"/>
      <c r="AK8" s="3"/>
      <c r="AL8" s="50">
        <f>データ!S6</f>
        <v>2555068</v>
      </c>
      <c r="AM8" s="50"/>
      <c r="AN8" s="50"/>
      <c r="AO8" s="50"/>
      <c r="AP8" s="50"/>
      <c r="AQ8" s="50"/>
      <c r="AR8" s="50"/>
      <c r="AS8" s="50"/>
      <c r="AT8" s="45">
        <f>データ!T6</f>
        <v>4612.2</v>
      </c>
      <c r="AU8" s="45"/>
      <c r="AV8" s="45"/>
      <c r="AW8" s="45"/>
      <c r="AX8" s="45"/>
      <c r="AY8" s="45"/>
      <c r="AZ8" s="45"/>
      <c r="BA8" s="45"/>
      <c r="BB8" s="45">
        <f>データ!U6</f>
        <v>553.98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39.93</v>
      </c>
      <c r="Q10" s="45"/>
      <c r="R10" s="45"/>
      <c r="S10" s="45"/>
      <c r="T10" s="45"/>
      <c r="U10" s="45"/>
      <c r="V10" s="45"/>
      <c r="W10" s="45">
        <f>データ!Q6</f>
        <v>100</v>
      </c>
      <c r="X10" s="45"/>
      <c r="Y10" s="45"/>
      <c r="Z10" s="45"/>
      <c r="AA10" s="45"/>
      <c r="AB10" s="45"/>
      <c r="AC10" s="45"/>
      <c r="AD10" s="50">
        <f>データ!R6</f>
        <v>0</v>
      </c>
      <c r="AE10" s="50"/>
      <c r="AF10" s="50"/>
      <c r="AG10" s="50"/>
      <c r="AH10" s="50"/>
      <c r="AI10" s="50"/>
      <c r="AJ10" s="50"/>
      <c r="AK10" s="2"/>
      <c r="AL10" s="50">
        <f>データ!V6</f>
        <v>856590</v>
      </c>
      <c r="AM10" s="50"/>
      <c r="AN10" s="50"/>
      <c r="AO10" s="50"/>
      <c r="AP10" s="50"/>
      <c r="AQ10" s="50"/>
      <c r="AR10" s="50"/>
      <c r="AS10" s="50"/>
      <c r="AT10" s="45">
        <f>データ!W6</f>
        <v>127.42</v>
      </c>
      <c r="AU10" s="45"/>
      <c r="AV10" s="45"/>
      <c r="AW10" s="45"/>
      <c r="AX10" s="45"/>
      <c r="AY10" s="45"/>
      <c r="AZ10" s="45"/>
      <c r="BA10" s="45"/>
      <c r="BB10" s="45">
        <f>データ!X6</f>
        <v>6722.57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【292.02】</v>
      </c>
      <c r="I86" s="26" t="str">
        <f>データ!CA6</f>
        <v>【0.00】</v>
      </c>
      <c r="J86" s="26" t="str">
        <f>データ!CL6</f>
        <v>【56.10】</v>
      </c>
      <c r="K86" s="26" t="str">
        <f>データ!CW6</f>
        <v>【66.05】</v>
      </c>
      <c r="L86" s="26" t="str">
        <f>データ!DH6</f>
        <v>【92.79】</v>
      </c>
      <c r="M86" s="26" t="s">
        <v>43</v>
      </c>
      <c r="N86" s="26" t="s">
        <v>43</v>
      </c>
      <c r="O86" s="26" t="str">
        <f>データ!EO6</f>
        <v>【0.06】</v>
      </c>
    </row>
  </sheetData>
  <sheetProtection algorithmName="SHA-512" hashValue="T3/kmgx5BGcYt41wkptemL7KVvfhQIOa0N9rS38iU5c6FgAe2ynvWULpZL3JmBFC6IlkXfL5032qei6os5yF1g==" saltValue="YSBXtPn1JEBc3LfAJIf+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 x14ac:dyDescent="0.2"/>
  <cols>
    <col min="2" max="144" width="11.9062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260002</v>
      </c>
      <c r="D6" s="33">
        <f t="shared" si="3"/>
        <v>47</v>
      </c>
      <c r="E6" s="33">
        <f t="shared" si="3"/>
        <v>17</v>
      </c>
      <c r="F6" s="33">
        <f t="shared" si="3"/>
        <v>3</v>
      </c>
      <c r="G6" s="33">
        <f t="shared" si="3"/>
        <v>0</v>
      </c>
      <c r="H6" s="33" t="str">
        <f t="shared" si="3"/>
        <v>京都府</v>
      </c>
      <c r="I6" s="33" t="str">
        <f t="shared" si="3"/>
        <v>法非適用</v>
      </c>
      <c r="J6" s="33" t="str">
        <f t="shared" si="3"/>
        <v>下水道事業</v>
      </c>
      <c r="K6" s="33" t="str">
        <f t="shared" si="3"/>
        <v>流域下水道</v>
      </c>
      <c r="L6" s="33" t="str">
        <f t="shared" si="3"/>
        <v>E1</v>
      </c>
      <c r="M6" s="33" t="str">
        <f t="shared" si="3"/>
        <v>非設置</v>
      </c>
      <c r="N6" s="34" t="str">
        <f t="shared" si="3"/>
        <v>-</v>
      </c>
      <c r="O6" s="34" t="str">
        <f t="shared" si="3"/>
        <v>該当数値なし</v>
      </c>
      <c r="P6" s="34">
        <f t="shared" si="3"/>
        <v>39.93</v>
      </c>
      <c r="Q6" s="34">
        <f t="shared" si="3"/>
        <v>100</v>
      </c>
      <c r="R6" s="34">
        <f t="shared" si="3"/>
        <v>0</v>
      </c>
      <c r="S6" s="34">
        <f t="shared" si="3"/>
        <v>2555068</v>
      </c>
      <c r="T6" s="34">
        <f t="shared" si="3"/>
        <v>4612.2</v>
      </c>
      <c r="U6" s="34">
        <f t="shared" si="3"/>
        <v>553.98</v>
      </c>
      <c r="V6" s="34">
        <f t="shared" si="3"/>
        <v>856590</v>
      </c>
      <c r="W6" s="34">
        <f t="shared" si="3"/>
        <v>127.42</v>
      </c>
      <c r="X6" s="34">
        <f t="shared" si="3"/>
        <v>6722.57</v>
      </c>
      <c r="Y6" s="35">
        <f>IF(Y7="",NA(),Y7)</f>
        <v>80.84</v>
      </c>
      <c r="Z6" s="35">
        <f t="shared" ref="Z6:AH6" si="4">IF(Z7="",NA(),Z7)</f>
        <v>70.849999999999994</v>
      </c>
      <c r="AA6" s="35">
        <f t="shared" si="4"/>
        <v>78.08</v>
      </c>
      <c r="AB6" s="35">
        <f t="shared" si="4"/>
        <v>79.5</v>
      </c>
      <c r="AC6" s="35">
        <f t="shared" si="4"/>
        <v>91.87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225.37</v>
      </c>
      <c r="BG6" s="35">
        <f t="shared" ref="BG6:BO6" si="7">IF(BG7="",NA(),BG7)</f>
        <v>237.21</v>
      </c>
      <c r="BH6" s="35">
        <f t="shared" si="7"/>
        <v>180.39</v>
      </c>
      <c r="BI6" s="35">
        <f t="shared" si="7"/>
        <v>179.77</v>
      </c>
      <c r="BJ6" s="35">
        <f t="shared" si="7"/>
        <v>519.04</v>
      </c>
      <c r="BK6" s="35">
        <f t="shared" si="7"/>
        <v>407.62</v>
      </c>
      <c r="BL6" s="35">
        <f t="shared" si="7"/>
        <v>359.02</v>
      </c>
      <c r="BM6" s="35">
        <f t="shared" si="7"/>
        <v>306.97000000000003</v>
      </c>
      <c r="BN6" s="35">
        <f t="shared" si="7"/>
        <v>337.85</v>
      </c>
      <c r="BO6" s="35">
        <f t="shared" si="7"/>
        <v>290.94</v>
      </c>
      <c r="BP6" s="34" t="str">
        <f>IF(BP7="","",IF(BP7="-","【-】","【"&amp;SUBSTITUTE(TEXT(BP7,"#,##0.00"),"-","△")&amp;"】"))</f>
        <v>【292.02】</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62.42</v>
      </c>
      <c r="CC6" s="35">
        <f t="shared" ref="CC6:CK6" si="9">IF(CC7="",NA(),CC7)</f>
        <v>63.01</v>
      </c>
      <c r="CD6" s="35">
        <f t="shared" si="9"/>
        <v>62.93</v>
      </c>
      <c r="CE6" s="35">
        <f t="shared" si="9"/>
        <v>63.42</v>
      </c>
      <c r="CF6" s="35">
        <f t="shared" si="9"/>
        <v>56.79</v>
      </c>
      <c r="CG6" s="35">
        <f t="shared" si="9"/>
        <v>66.680000000000007</v>
      </c>
      <c r="CH6" s="35">
        <f t="shared" si="9"/>
        <v>60.18</v>
      </c>
      <c r="CI6" s="35">
        <f t="shared" si="9"/>
        <v>58.19</v>
      </c>
      <c r="CJ6" s="35">
        <f t="shared" si="9"/>
        <v>56.65</v>
      </c>
      <c r="CK6" s="35">
        <f t="shared" si="9"/>
        <v>55.61</v>
      </c>
      <c r="CL6" s="34" t="str">
        <f>IF(CL7="","",IF(CL7="-","【-】","【"&amp;SUBSTITUTE(TEXT(CL7,"#,##0.00"),"-","△")&amp;"】"))</f>
        <v>【56.10】</v>
      </c>
      <c r="CM6" s="35">
        <f>IF(CM7="",NA(),CM7)</f>
        <v>68.27</v>
      </c>
      <c r="CN6" s="35">
        <f t="shared" ref="CN6:CV6" si="10">IF(CN7="",NA(),CN7)</f>
        <v>71.38</v>
      </c>
      <c r="CO6" s="35">
        <f t="shared" si="10"/>
        <v>73.260000000000005</v>
      </c>
      <c r="CP6" s="35">
        <f t="shared" si="10"/>
        <v>73.540000000000006</v>
      </c>
      <c r="CQ6" s="35">
        <f t="shared" si="10"/>
        <v>73.39</v>
      </c>
      <c r="CR6" s="35">
        <f t="shared" si="10"/>
        <v>64.930000000000007</v>
      </c>
      <c r="CS6" s="35">
        <f t="shared" si="10"/>
        <v>66.02</v>
      </c>
      <c r="CT6" s="35">
        <f t="shared" si="10"/>
        <v>65.900000000000006</v>
      </c>
      <c r="CU6" s="35">
        <f t="shared" si="10"/>
        <v>65.33</v>
      </c>
      <c r="CV6" s="35">
        <f t="shared" si="10"/>
        <v>66.11</v>
      </c>
      <c r="CW6" s="34" t="str">
        <f>IF(CW7="","",IF(CW7="-","【-】","【"&amp;SUBSTITUTE(TEXT(CW7,"#,##0.00"),"-","△")&amp;"】"))</f>
        <v>【66.05】</v>
      </c>
      <c r="CX6" s="35">
        <f>IF(CX7="",NA(),CX7)</f>
        <v>93.5</v>
      </c>
      <c r="CY6" s="35">
        <f t="shared" ref="CY6:DG6" si="11">IF(CY7="",NA(),CY7)</f>
        <v>93.76</v>
      </c>
      <c r="CZ6" s="35">
        <f t="shared" si="11"/>
        <v>94.2</v>
      </c>
      <c r="DA6" s="35">
        <f t="shared" si="11"/>
        <v>94.48</v>
      </c>
      <c r="DB6" s="35">
        <f t="shared" si="11"/>
        <v>94.69</v>
      </c>
      <c r="DC6" s="35">
        <f t="shared" si="11"/>
        <v>92.69</v>
      </c>
      <c r="DD6" s="35">
        <f t="shared" si="11"/>
        <v>92.96</v>
      </c>
      <c r="DE6" s="35">
        <f t="shared" si="11"/>
        <v>92.8</v>
      </c>
      <c r="DF6" s="35">
        <f t="shared" si="11"/>
        <v>92.64</v>
      </c>
      <c r="DG6" s="35">
        <f t="shared" si="11"/>
        <v>92.98</v>
      </c>
      <c r="DH6" s="34" t="str">
        <f>IF(DH7="","",IF(DH7="-","【-】","【"&amp;SUBSTITUTE(TEXT(DH7,"#,##0.00"),"-","△")&amp;"】"))</f>
        <v>【92.79】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0.13</v>
      </c>
      <c r="EG6" s="35">
        <f t="shared" si="14"/>
        <v>0.14000000000000001</v>
      </c>
      <c r="EH6" s="34">
        <f t="shared" si="14"/>
        <v>0</v>
      </c>
      <c r="EI6" s="34">
        <f t="shared" si="14"/>
        <v>0</v>
      </c>
      <c r="EJ6" s="35">
        <f t="shared" si="14"/>
        <v>0.12</v>
      </c>
      <c r="EK6" s="35">
        <f t="shared" si="14"/>
        <v>7.0000000000000007E-2</v>
      </c>
      <c r="EL6" s="35">
        <f t="shared" si="14"/>
        <v>7.0000000000000007E-2</v>
      </c>
      <c r="EM6" s="35">
        <f t="shared" si="14"/>
        <v>0.17</v>
      </c>
      <c r="EN6" s="35">
        <f t="shared" si="14"/>
        <v>0.05</v>
      </c>
      <c r="EO6" s="34" t="str">
        <f>IF(EO7="","",IF(EO7="-","【-】","【"&amp;SUBSTITUTE(TEXT(EO7,"#,##0.00"),"-","△")&amp;"】"))</f>
        <v>【0.06】</v>
      </c>
    </row>
    <row r="7" spans="1:145" s="36" customFormat="1" x14ac:dyDescent="0.2">
      <c r="A7" s="28"/>
      <c r="B7" s="37">
        <v>2018</v>
      </c>
      <c r="C7" s="37">
        <v>260002</v>
      </c>
      <c r="D7" s="37">
        <v>47</v>
      </c>
      <c r="E7" s="37">
        <v>17</v>
      </c>
      <c r="F7" s="37">
        <v>3</v>
      </c>
      <c r="G7" s="37">
        <v>0</v>
      </c>
      <c r="H7" s="37" t="s">
        <v>97</v>
      </c>
      <c r="I7" s="37" t="s">
        <v>98</v>
      </c>
      <c r="J7" s="37" t="s">
        <v>99</v>
      </c>
      <c r="K7" s="37" t="s">
        <v>100</v>
      </c>
      <c r="L7" s="37" t="s">
        <v>101</v>
      </c>
      <c r="M7" s="37" t="s">
        <v>102</v>
      </c>
      <c r="N7" s="38" t="s">
        <v>103</v>
      </c>
      <c r="O7" s="38" t="s">
        <v>104</v>
      </c>
      <c r="P7" s="38">
        <v>39.93</v>
      </c>
      <c r="Q7" s="38">
        <v>100</v>
      </c>
      <c r="R7" s="38">
        <v>0</v>
      </c>
      <c r="S7" s="38">
        <v>2555068</v>
      </c>
      <c r="T7" s="38">
        <v>4612.2</v>
      </c>
      <c r="U7" s="38">
        <v>553.98</v>
      </c>
      <c r="V7" s="38">
        <v>856590</v>
      </c>
      <c r="W7" s="38">
        <v>127.42</v>
      </c>
      <c r="X7" s="38">
        <v>6722.57</v>
      </c>
      <c r="Y7" s="38">
        <v>80.84</v>
      </c>
      <c r="Z7" s="38">
        <v>70.849999999999994</v>
      </c>
      <c r="AA7" s="38">
        <v>78.08</v>
      </c>
      <c r="AB7" s="38">
        <v>79.5</v>
      </c>
      <c r="AC7" s="38">
        <v>91.87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225.37</v>
      </c>
      <c r="BG7" s="38">
        <v>237.21</v>
      </c>
      <c r="BH7" s="38">
        <v>180.39</v>
      </c>
      <c r="BI7" s="38">
        <v>179.77</v>
      </c>
      <c r="BJ7" s="38">
        <v>519.04</v>
      </c>
      <c r="BK7" s="38">
        <v>407.62</v>
      </c>
      <c r="BL7" s="38">
        <v>359.02</v>
      </c>
      <c r="BM7" s="38">
        <v>306.97000000000003</v>
      </c>
      <c r="BN7" s="38">
        <v>337.85</v>
      </c>
      <c r="BO7" s="38">
        <v>290.94</v>
      </c>
      <c r="BP7" s="38">
        <v>292.02</v>
      </c>
      <c r="BQ7" s="38">
        <v>0</v>
      </c>
      <c r="BR7" s="38">
        <v>0</v>
      </c>
      <c r="BS7" s="38">
        <v>0</v>
      </c>
      <c r="BT7" s="38">
        <v>0</v>
      </c>
      <c r="BU7" s="38">
        <v>0</v>
      </c>
      <c r="BV7" s="38">
        <v>0</v>
      </c>
      <c r="BW7" s="38">
        <v>0</v>
      </c>
      <c r="BX7" s="38">
        <v>0</v>
      </c>
      <c r="BY7" s="38">
        <v>0</v>
      </c>
      <c r="BZ7" s="38">
        <v>0</v>
      </c>
      <c r="CA7" s="38">
        <v>0</v>
      </c>
      <c r="CB7" s="38">
        <v>62.42</v>
      </c>
      <c r="CC7" s="38">
        <v>63.01</v>
      </c>
      <c r="CD7" s="38">
        <v>62.93</v>
      </c>
      <c r="CE7" s="38">
        <v>63.42</v>
      </c>
      <c r="CF7" s="38">
        <v>56.79</v>
      </c>
      <c r="CG7" s="38">
        <v>66.680000000000007</v>
      </c>
      <c r="CH7" s="38">
        <v>60.18</v>
      </c>
      <c r="CI7" s="38">
        <v>58.19</v>
      </c>
      <c r="CJ7" s="38">
        <v>56.65</v>
      </c>
      <c r="CK7" s="38">
        <v>55.61</v>
      </c>
      <c r="CL7" s="38">
        <v>56.1</v>
      </c>
      <c r="CM7" s="38">
        <v>68.27</v>
      </c>
      <c r="CN7" s="38">
        <v>71.38</v>
      </c>
      <c r="CO7" s="38">
        <v>73.260000000000005</v>
      </c>
      <c r="CP7" s="38">
        <v>73.540000000000006</v>
      </c>
      <c r="CQ7" s="38">
        <v>73.39</v>
      </c>
      <c r="CR7" s="38">
        <v>64.930000000000007</v>
      </c>
      <c r="CS7" s="38">
        <v>66.02</v>
      </c>
      <c r="CT7" s="38">
        <v>65.900000000000006</v>
      </c>
      <c r="CU7" s="38">
        <v>65.33</v>
      </c>
      <c r="CV7" s="38">
        <v>66.11</v>
      </c>
      <c r="CW7" s="38">
        <v>66.05</v>
      </c>
      <c r="CX7" s="38">
        <v>93.5</v>
      </c>
      <c r="CY7" s="38">
        <v>93.76</v>
      </c>
      <c r="CZ7" s="38">
        <v>94.2</v>
      </c>
      <c r="DA7" s="38">
        <v>94.48</v>
      </c>
      <c r="DB7" s="38">
        <v>94.69</v>
      </c>
      <c r="DC7" s="38">
        <v>92.69</v>
      </c>
      <c r="DD7" s="38">
        <v>92.96</v>
      </c>
      <c r="DE7" s="38">
        <v>92.8</v>
      </c>
      <c r="DF7" s="38">
        <v>92.64</v>
      </c>
      <c r="DG7" s="38">
        <v>92.98</v>
      </c>
      <c r="DH7" s="38">
        <v>92.79</v>
      </c>
      <c r="DI7" s="38"/>
      <c r="DJ7" s="38"/>
      <c r="DK7" s="38"/>
      <c r="DL7" s="38"/>
      <c r="DM7" s="38"/>
      <c r="DN7" s="38"/>
      <c r="DO7" s="38"/>
      <c r="DP7" s="38"/>
      <c r="DQ7" s="38"/>
      <c r="DR7" s="38"/>
      <c r="DS7" s="38"/>
      <c r="DT7" s="38"/>
      <c r="DU7" s="38"/>
      <c r="DV7" s="38"/>
      <c r="DW7" s="38"/>
      <c r="DX7" s="38"/>
      <c r="DY7" s="38"/>
      <c r="DZ7" s="38"/>
      <c r="EA7" s="38"/>
      <c r="EB7" s="38"/>
      <c r="EC7" s="38"/>
      <c r="ED7" s="38"/>
      <c r="EE7" s="38">
        <v>0</v>
      </c>
      <c r="EF7" s="38">
        <v>0.13</v>
      </c>
      <c r="EG7" s="38">
        <v>0.14000000000000001</v>
      </c>
      <c r="EH7" s="38">
        <v>0</v>
      </c>
      <c r="EI7" s="38">
        <v>0</v>
      </c>
      <c r="EJ7" s="38">
        <v>0.12</v>
      </c>
      <c r="EK7" s="38">
        <v>7.0000000000000007E-2</v>
      </c>
      <c r="EL7" s="38">
        <v>7.0000000000000007E-2</v>
      </c>
      <c r="EM7" s="38">
        <v>0.17</v>
      </c>
      <c r="EN7" s="38">
        <v>0.05</v>
      </c>
      <c r="EO7" s="38">
        <v>0.06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久美子</dc:creator>
  <cp:lastModifiedBy>宮崎　久美子</cp:lastModifiedBy>
  <dcterms:created xsi:type="dcterms:W3CDTF">2025-09-01T07:41:11Z</dcterms:created>
  <dcterms:modified xsi:type="dcterms:W3CDTF">2025-09-01T07:41:11Z</dcterms:modified>
</cp:coreProperties>
</file>