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<sst xmlns="http://schemas.openxmlformats.org/spreadsheetml/2006/main" count="221" uniqueCount="111">
  <si>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</si>
  <si>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</si>
  <si>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</si>
  <si>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</si>
  <si>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</si>
  <si>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</si>
  <si>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</si>
  <si>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</si>
  <si>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</si>
  <si>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</si>
  <si>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</si>
  <si>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</si>
  <si>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</si>
  <si>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</si>
  <si>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</si>
  <si>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</si>
  <si>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</si>
  <si>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</si>
  <si>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</si>
  <si>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</si>
  <si>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</si>
  <si>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</si>
  <si>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</si>
  <si>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</si>
  <si>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</si>
  <si>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</si>
  <si>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</si>
  <si>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</si>
  <si>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</si>
  <si>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</si>
  <si>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</si>
  <si>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</si>
  <si>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</si>
  <si>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</si>
  <si>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</si>
  <si>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</si>
  <si>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</si>
  <si>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</si>
  <si>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</si>
  <si>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</si>
  <si>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</si>
  <si>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</si>
  <si>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</si>
  <si>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</si>
  <si>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</si>
  <si>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</si>
  <si>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</si>
  <si>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</si>
  <si>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</si>
  <si>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</si>
  <si>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</si>
  <si>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</si>
  <si>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</si>
  <si>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</si>
  <si>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</si>
  <si>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</si>
  <si>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</si>
  <si>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</si>
  <si>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</si>
  <si>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</si>
  <si>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</si>
  <si>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</si>
  <si>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</si>
  <si>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</si>
  <si>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</si>
  <si>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</si>
  <si>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</si>
  <si>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</si>
  <si>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</si>
  <si>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</si>
  <si>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</si>
  <si>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</si>
  <si>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</si>
  <si>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</si>
  <si>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</si>
  <si>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</si>
  <si>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</si>
  <si>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</si>
  <si>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</si>
  <si>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</si>
  <si>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</si>
  <si>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</si>
  <si>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</si>
  <si>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</si>
  <si>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</si>
  <si>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</si>
  <si>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</si>
  <si>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</si>
  <si>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</si>
  <si>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</si>
  <si>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</si>
  <si>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</si>
  <si>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</si>
  <si>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</si>
  <si>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</si>
  <si>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</si>
  <si>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</si>
  <si>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</si>
  <si>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</si>
  <si>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</si>
  <si>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</si>
  <si>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</si>
  <si>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</si>
  <si>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</si>
  <si>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</si>
  <si>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</si>
  <si>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</si>
  <si>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</si>
  <si>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〇経営の健全性
【収益的収支比率】
　費用に起債償還を含んでいるため、起債償還額の増減により収益的収支比率に影響している。経年比較すると、年々比率が低下していることから、起債償還額が増加傾向にあることが分かる。特に、平成27年度は起債償還のピークを迎えており、前年度に比べ約10%低下した。
　収支比率向上のためには費用を抑えることが重要であるため、必要経費の見極めを慎重に行っていく必要がある。
【企業債残高対事業規模比率】
　企業債残高は年々減少してきており、営業収益は増加傾向にあるため、ほぼ横ばいで推移している。
　また、流域関連市町が建設費の一部を負担しているため、平均値に比べ、企業債残高に対して営業収益を多く得ている状況である。
〇経営の効率性
【汚水処理原価】
　汚水処理費が労務単価や電気料金の上昇等により増加傾向にあるため、経費節減等により汚水処理の効率化を図る必要がある。
【施設利用率】
　平均処理水量の増加により年々利用率が上がっており、類似団体と比較しても高い水準にある。
【水洗化率】
　90%を超えており、類似団体と比較しても高い水準にある。
</t>
    <rPh sb="1" eb="3">
      <t>ケイエイ</t>
    </rPh>
    <rPh sb="4" eb="7">
      <t>ケンゼンセイ</t>
    </rPh>
    <rPh sb="9" eb="12">
      <t>シュウエキテキ</t>
    </rPh>
    <rPh sb="12" eb="14">
      <t>シュウシ</t>
    </rPh>
    <rPh sb="14" eb="16">
      <t>ヒリツ</t>
    </rPh>
    <rPh sb="19" eb="21">
      <t>ヒヨウ</t>
    </rPh>
    <rPh sb="22" eb="24">
      <t>キサイ</t>
    </rPh>
    <rPh sb="24" eb="26">
      <t>ショウカン</t>
    </rPh>
    <rPh sb="27" eb="28">
      <t>フク</t>
    </rPh>
    <rPh sb="35" eb="37">
      <t>キサイ</t>
    </rPh>
    <rPh sb="37" eb="40">
      <t>ショウカンガク</t>
    </rPh>
    <rPh sb="41" eb="43">
      <t>ゾウゲン</t>
    </rPh>
    <rPh sb="46" eb="49">
      <t>シュウエキテキ</t>
    </rPh>
    <rPh sb="49" eb="51">
      <t>シュウシ</t>
    </rPh>
    <rPh sb="51" eb="53">
      <t>ヒリツ</t>
    </rPh>
    <rPh sb="54" eb="56">
      <t>エイキョウ</t>
    </rPh>
    <rPh sb="61" eb="63">
      <t>ケイネン</t>
    </rPh>
    <rPh sb="63" eb="65">
      <t>ヒカク</t>
    </rPh>
    <rPh sb="69" eb="71">
      <t>ネンネン</t>
    </rPh>
    <rPh sb="71" eb="73">
      <t>ヒリツ</t>
    </rPh>
    <rPh sb="74" eb="76">
      <t>テイカ</t>
    </rPh>
    <rPh sb="85" eb="87">
      <t>キサイ</t>
    </rPh>
    <rPh sb="87" eb="90">
      <t>ショウカンガク</t>
    </rPh>
    <rPh sb="91" eb="93">
      <t>ゾウカ</t>
    </rPh>
    <rPh sb="93" eb="95">
      <t>ケイコウ</t>
    </rPh>
    <rPh sb="101" eb="102">
      <t>ワ</t>
    </rPh>
    <rPh sb="105" eb="106">
      <t>トク</t>
    </rPh>
    <rPh sb="108" eb="110">
      <t>ヘイセイ</t>
    </rPh>
    <rPh sb="112" eb="114">
      <t>ネンド</t>
    </rPh>
    <rPh sb="115" eb="117">
      <t>キサイ</t>
    </rPh>
    <rPh sb="117" eb="119">
      <t>ショウカン</t>
    </rPh>
    <rPh sb="124" eb="125">
      <t>ムカ</t>
    </rPh>
    <rPh sb="147" eb="149">
      <t>シュウシ</t>
    </rPh>
    <rPh sb="149" eb="151">
      <t>ヒリツ</t>
    </rPh>
    <rPh sb="151" eb="153">
      <t>コウジョウ</t>
    </rPh>
    <rPh sb="158" eb="160">
      <t>ヒヨウ</t>
    </rPh>
    <rPh sb="161" eb="162">
      <t>オサ</t>
    </rPh>
    <rPh sb="167" eb="169">
      <t>ジュウヨウ</t>
    </rPh>
    <rPh sb="175" eb="177">
      <t>ヒツヨウ</t>
    </rPh>
    <rPh sb="177" eb="179">
      <t>ケイヒ</t>
    </rPh>
    <rPh sb="180" eb="182">
      <t>ミキワ</t>
    </rPh>
    <rPh sb="184" eb="186">
      <t>シンチョウ</t>
    </rPh>
    <rPh sb="187" eb="188">
      <t>オコナ</t>
    </rPh>
    <rPh sb="192" eb="194">
      <t>ヒツヨウ</t>
    </rPh>
    <rPh sb="200" eb="203">
      <t>キギョウサイ</t>
    </rPh>
    <rPh sb="203" eb="205">
      <t>ザンダカ</t>
    </rPh>
    <rPh sb="205" eb="206">
      <t>タイ</t>
    </rPh>
    <rPh sb="206" eb="208">
      <t>ジギョウ</t>
    </rPh>
    <rPh sb="208" eb="210">
      <t>キボ</t>
    </rPh>
    <rPh sb="210" eb="212">
      <t>ヒリツ</t>
    </rPh>
    <rPh sb="215" eb="218">
      <t>キギョウサイ</t>
    </rPh>
    <rPh sb="218" eb="220">
      <t>ザンダカ</t>
    </rPh>
    <rPh sb="221" eb="223">
      <t>ネンネン</t>
    </rPh>
    <rPh sb="223" eb="225">
      <t>ゲンショウ</t>
    </rPh>
    <rPh sb="232" eb="234">
      <t>エイギョウ</t>
    </rPh>
    <rPh sb="234" eb="236">
      <t>シュウエキ</t>
    </rPh>
    <rPh sb="237" eb="239">
      <t>ゾウカ</t>
    </rPh>
    <rPh sb="239" eb="241">
      <t>ケイコウ</t>
    </rPh>
    <rPh sb="249" eb="250">
      <t>ヨコ</t>
    </rPh>
    <rPh sb="253" eb="255">
      <t>スイイ</t>
    </rPh>
    <rPh sb="265" eb="267">
      <t>リュウイキ</t>
    </rPh>
    <rPh sb="267" eb="269">
      <t>カンレン</t>
    </rPh>
    <rPh sb="269" eb="271">
      <t>シマチ</t>
    </rPh>
    <rPh sb="272" eb="275">
      <t>ケンセツヒ</t>
    </rPh>
    <rPh sb="276" eb="278">
      <t>イチブ</t>
    </rPh>
    <rPh sb="279" eb="281">
      <t>フタン</t>
    </rPh>
    <rPh sb="288" eb="290">
      <t>ヘイキン</t>
    </rPh>
    <rPh sb="290" eb="291">
      <t>アタイ</t>
    </rPh>
    <rPh sb="292" eb="293">
      <t>クラ</t>
    </rPh>
    <rPh sb="295" eb="298">
      <t>キギョウサイ</t>
    </rPh>
    <rPh sb="298" eb="300">
      <t>ザンダカ</t>
    </rPh>
    <rPh sb="301" eb="302">
      <t>タイ</t>
    </rPh>
    <rPh sb="304" eb="306">
      <t>エイギョウ</t>
    </rPh>
    <rPh sb="306" eb="308">
      <t>シュウエキ</t>
    </rPh>
    <rPh sb="309" eb="310">
      <t>オオ</t>
    </rPh>
    <rPh sb="311" eb="312">
      <t>エ</t>
    </rPh>
    <rPh sb="315" eb="317">
      <t>ジョウキョウ</t>
    </rPh>
    <rPh sb="324" eb="326">
      <t>ケイエイ</t>
    </rPh>
    <rPh sb="327" eb="330">
      <t>コウリツセイ</t>
    </rPh>
    <rPh sb="332" eb="334">
      <t>オスイ</t>
    </rPh>
    <rPh sb="334" eb="336">
      <t>ショリ</t>
    </rPh>
    <rPh sb="336" eb="338">
      <t>ゲンカ</t>
    </rPh>
    <rPh sb="341" eb="343">
      <t>オスイ</t>
    </rPh>
    <rPh sb="343" eb="346">
      <t>ショリヒ</t>
    </rPh>
    <rPh sb="347" eb="349">
      <t>ロウム</t>
    </rPh>
    <rPh sb="349" eb="351">
      <t>タンカ</t>
    </rPh>
    <rPh sb="352" eb="354">
      <t>デンキ</t>
    </rPh>
    <rPh sb="354" eb="356">
      <t>リョウキン</t>
    </rPh>
    <rPh sb="357" eb="359">
      <t>ジョウショウ</t>
    </rPh>
    <rPh sb="359" eb="360">
      <t>トウ</t>
    </rPh>
    <rPh sb="363" eb="365">
      <t>ゾウカ</t>
    </rPh>
    <rPh sb="365" eb="367">
      <t>ケイコウ</t>
    </rPh>
    <rPh sb="373" eb="375">
      <t>ケイヒ</t>
    </rPh>
    <rPh sb="375" eb="377">
      <t>セツゲン</t>
    </rPh>
    <rPh sb="377" eb="378">
      <t>トウ</t>
    </rPh>
    <rPh sb="381" eb="383">
      <t>オスイ</t>
    </rPh>
    <rPh sb="383" eb="385">
      <t>ショリ</t>
    </rPh>
    <rPh sb="386" eb="389">
      <t>コウリツカ</t>
    </rPh>
    <rPh sb="390" eb="391">
      <t>ハカ</t>
    </rPh>
    <rPh sb="392" eb="394">
      <t>ヒツヨウ</t>
    </rPh>
    <rPh sb="400" eb="402">
      <t>シセツ</t>
    </rPh>
    <rPh sb="402" eb="405">
      <t>リヨウリツ</t>
    </rPh>
    <rPh sb="408" eb="410">
      <t>ヘイキン</t>
    </rPh>
    <rPh sb="410" eb="412">
      <t>ショリ</t>
    </rPh>
    <rPh sb="412" eb="414">
      <t>スイリョウ</t>
    </rPh>
    <rPh sb="415" eb="417">
      <t>ゾウカ</t>
    </rPh>
    <rPh sb="420" eb="422">
      <t>ネンネン</t>
    </rPh>
    <rPh sb="422" eb="425">
      <t>リヨウリツ</t>
    </rPh>
    <rPh sb="426" eb="427">
      <t>ア</t>
    </rPh>
    <rPh sb="433" eb="435">
      <t>ルイジ</t>
    </rPh>
    <rPh sb="435" eb="437">
      <t>ダンタイ</t>
    </rPh>
    <rPh sb="438" eb="440">
      <t>ヒカク</t>
    </rPh>
    <rPh sb="443" eb="444">
      <t>タカ</t>
    </rPh>
    <rPh sb="445" eb="447">
      <t>スイジュン</t>
    </rPh>
    <rPh sb="453" eb="456">
      <t>スイセンカ</t>
    </rPh>
    <rPh sb="456" eb="457">
      <t>リツ</t>
    </rPh>
    <rPh sb="464" eb="465">
      <t>コ</t>
    </rPh>
    <rPh sb="470" eb="472">
      <t>ルイジ</t>
    </rPh>
    <rPh sb="472" eb="474">
      <t>ダンタイ</t>
    </rPh>
    <rPh sb="475" eb="477">
      <t>ヒカク</t>
    </rPh>
    <rPh sb="480" eb="481">
      <t>タカ</t>
    </rPh>
    <rPh sb="482" eb="484">
      <t>スイジュン</t>
    </rPh>
    <phoneticPr fontId="4"/>
  </si>
  <si>
    <t>【管渠改善率】
　管渠の整備については、新規で整備している箇所はなく、老朽化の進んだ管渠について、随時必要なタイミングで更新を行っている。
　今後も耐用年数を見据えて計画的な更新を図っていく。</t>
    <rPh sb="1" eb="3">
      <t>カンキョ</t>
    </rPh>
    <rPh sb="3" eb="6">
      <t>カイゼンリツ</t>
    </rPh>
    <rPh sb="9" eb="11">
      <t>カンキョ</t>
    </rPh>
    <rPh sb="12" eb="14">
      <t>セイビ</t>
    </rPh>
    <rPh sb="20" eb="22">
      <t>シンキ</t>
    </rPh>
    <rPh sb="23" eb="25">
      <t>セイビ</t>
    </rPh>
    <rPh sb="29" eb="31">
      <t>カショ</t>
    </rPh>
    <rPh sb="35" eb="38">
      <t>ロウキュウカ</t>
    </rPh>
    <rPh sb="39" eb="40">
      <t>スス</t>
    </rPh>
    <rPh sb="42" eb="44">
      <t>カンキョ</t>
    </rPh>
    <rPh sb="49" eb="51">
      <t>ズイジ</t>
    </rPh>
    <rPh sb="51" eb="53">
      <t>ヒツヨウ</t>
    </rPh>
    <rPh sb="60" eb="62">
      <t>コウシン</t>
    </rPh>
    <rPh sb="63" eb="64">
      <t>オコナ</t>
    </rPh>
    <rPh sb="71" eb="73">
      <t>コンゴ</t>
    </rPh>
    <rPh sb="74" eb="76">
      <t>タイヨウ</t>
    </rPh>
    <rPh sb="76" eb="78">
      <t>ネンスウ</t>
    </rPh>
    <rPh sb="79" eb="81">
      <t>ミス</t>
    </rPh>
    <rPh sb="83" eb="86">
      <t>ケイカクテキ</t>
    </rPh>
    <rPh sb="87" eb="89">
      <t>コウシン</t>
    </rPh>
    <rPh sb="90" eb="91">
      <t>ハカ</t>
    </rPh>
    <phoneticPr fontId="4"/>
  </si>
  <si>
    <t>　各項目概ね平均値以上であり、施設利用率及び水洗化率も年々上昇しているため、効率的な運営ができている。
　一方で、収益的収支比率は減少傾向にあるため、改善する必要がある。
　平成27年度で起債償還は一旦ピークを迎えたが、今後、大型の雨水対策事業の実施に伴い、さらに起債償還が増える見込みである。
　施設の老朽化等に伴い、維持管理費は年々増加傾向にあるが、費用削減努力を行い、収益に対する費用を極力抑えていく必要がある。
　また、公営企業会計の適用に向け、精緻な分析を行うことで適切な経営計画を策定し、より健全な経営を図っていく必要があると考える。
　</t>
    <rPh sb="1" eb="4">
      <t>カクコウモク</t>
    </rPh>
    <rPh sb="4" eb="5">
      <t>オオム</t>
    </rPh>
    <rPh sb="6" eb="8">
      <t>ヘイキン</t>
    </rPh>
    <rPh sb="8" eb="9">
      <t>アタイ</t>
    </rPh>
    <rPh sb="9" eb="11">
      <t>イジョウ</t>
    </rPh>
    <rPh sb="15" eb="17">
      <t>シセツ</t>
    </rPh>
    <rPh sb="17" eb="20">
      <t>リヨウリツ</t>
    </rPh>
    <rPh sb="20" eb="21">
      <t>オヨ</t>
    </rPh>
    <rPh sb="22" eb="25">
      <t>スイセンカ</t>
    </rPh>
    <rPh sb="25" eb="26">
      <t>リツ</t>
    </rPh>
    <rPh sb="27" eb="29">
      <t>ネンネン</t>
    </rPh>
    <rPh sb="29" eb="31">
      <t>ジョウショウ</t>
    </rPh>
    <rPh sb="38" eb="41">
      <t>コウリツテキ</t>
    </rPh>
    <rPh sb="42" eb="44">
      <t>ウンエイ</t>
    </rPh>
    <rPh sb="53" eb="55">
      <t>イッポウ</t>
    </rPh>
    <rPh sb="57" eb="60">
      <t>シュウエキテキ</t>
    </rPh>
    <rPh sb="60" eb="62">
      <t>シュウシ</t>
    </rPh>
    <rPh sb="62" eb="64">
      <t>ヒリツ</t>
    </rPh>
    <rPh sb="65" eb="67">
      <t>ゲンショウ</t>
    </rPh>
    <rPh sb="67" eb="69">
      <t>ケイコウ</t>
    </rPh>
    <rPh sb="75" eb="77">
      <t>カイゼン</t>
    </rPh>
    <rPh sb="79" eb="81">
      <t>ヒツヨウ</t>
    </rPh>
    <rPh sb="87" eb="89">
      <t>ヘイセイ</t>
    </rPh>
    <rPh sb="91" eb="93">
      <t>ネンド</t>
    </rPh>
    <rPh sb="94" eb="96">
      <t>キサイ</t>
    </rPh>
    <rPh sb="96" eb="98">
      <t>ショウカン</t>
    </rPh>
    <rPh sb="99" eb="101">
      <t>イッタン</t>
    </rPh>
    <rPh sb="105" eb="106">
      <t>ムカ</t>
    </rPh>
    <rPh sb="110" eb="112">
      <t>コンゴ</t>
    </rPh>
    <rPh sb="113" eb="115">
      <t>オオガタ</t>
    </rPh>
    <rPh sb="116" eb="118">
      <t>ウスイ</t>
    </rPh>
    <rPh sb="118" eb="120">
      <t>タイサク</t>
    </rPh>
    <rPh sb="120" eb="122">
      <t>ジギョウ</t>
    </rPh>
    <rPh sb="123" eb="125">
      <t>ジッシ</t>
    </rPh>
    <rPh sb="126" eb="127">
      <t>トモナ</t>
    </rPh>
    <rPh sb="132" eb="134">
      <t>キサイ</t>
    </rPh>
    <rPh sb="134" eb="136">
      <t>ショウカン</t>
    </rPh>
    <rPh sb="137" eb="138">
      <t>フ</t>
    </rPh>
    <rPh sb="140" eb="142">
      <t>ミコ</t>
    </rPh>
    <rPh sb="149" eb="151">
      <t>シセツ</t>
    </rPh>
    <rPh sb="152" eb="155">
      <t>ロウキュウカ</t>
    </rPh>
    <rPh sb="155" eb="156">
      <t>トウ</t>
    </rPh>
    <rPh sb="157" eb="158">
      <t>トモナ</t>
    </rPh>
    <rPh sb="160" eb="162">
      <t>イジ</t>
    </rPh>
    <rPh sb="162" eb="165">
      <t>カンリヒ</t>
    </rPh>
    <rPh sb="166" eb="168">
      <t>ネンネン</t>
    </rPh>
    <rPh sb="168" eb="170">
      <t>ゾウカ</t>
    </rPh>
    <rPh sb="170" eb="172">
      <t>ケイコウ</t>
    </rPh>
    <rPh sb="177" eb="179">
      <t>ヒヨウ</t>
    </rPh>
    <rPh sb="179" eb="181">
      <t>サクゲン</t>
    </rPh>
    <rPh sb="181" eb="183">
      <t>ドリョク</t>
    </rPh>
    <rPh sb="184" eb="185">
      <t>オコナ</t>
    </rPh>
    <rPh sb="187" eb="189">
      <t>シュウエキ</t>
    </rPh>
    <rPh sb="190" eb="191">
      <t>タイ</t>
    </rPh>
    <rPh sb="193" eb="195">
      <t>ヒヨウ</t>
    </rPh>
    <rPh sb="196" eb="198">
      <t>キョクリョク</t>
    </rPh>
    <rPh sb="198" eb="199">
      <t>オサ</t>
    </rPh>
    <rPh sb="203" eb="205">
      <t>ヒツヨウ</t>
    </rPh>
    <rPh sb="216" eb="218">
      <t>コウエイ</t>
    </rPh>
    <rPh sb="218" eb="220">
      <t>キギョウ</t>
    </rPh>
    <rPh sb="220" eb="222">
      <t>カイケイ</t>
    </rPh>
    <rPh sb="223" eb="225">
      <t>テキヨウ</t>
    </rPh>
    <rPh sb="226" eb="227">
      <t>ム</t>
    </rPh>
    <rPh sb="229" eb="231">
      <t>セイチ</t>
    </rPh>
    <rPh sb="232" eb="234">
      <t>ブンセキ</t>
    </rPh>
    <rPh sb="235" eb="236">
      <t>オコナ</t>
    </rPh>
    <rPh sb="240" eb="242">
      <t>テキセツ</t>
    </rPh>
    <rPh sb="243" eb="245">
      <t>ケイエイ</t>
    </rPh>
    <rPh sb="245" eb="247">
      <t>ケイカク</t>
    </rPh>
    <rPh sb="248" eb="250">
      <t>サクテイ</t>
    </rPh>
    <rPh sb="254" eb="256">
      <t>ケンゼン</t>
    </rPh>
    <rPh sb="257" eb="259">
      <t>ケイエイ</t>
    </rPh>
    <rPh sb="260" eb="261">
      <t>ハカ</t>
    </rPh>
    <rPh sb="265" eb="267">
      <t>ヒツヨウ</t>
    </rPh>
    <rPh sb="271" eb="27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</si>
</sst>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0.13</c:v>
                </c:pt>
              </c:numCache>
            </c:numRef>
          </c:val>
        </c:ser>
        <c:dLbls>
          <c:showLegendKey val="0"/>
          <c:showVal val="0"/>
          <c:showCatName val="0"/>
          <c:showSerName val="0"/>
          <c:showPercent val="0"/>
          <c:showBubbleSize val="0"/>
        </c:dLbls>
        <c:gapWidth val="150"/>
        <c:axId val="209959552"/>
        <c:axId val="25124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0.13</c:v>
                </c:pt>
                <c:pt idx="2">
                  <c:v>0.09</c:v>
                </c:pt>
                <c:pt idx="3">
                  <c:v>0.12</c:v>
                </c:pt>
                <c:pt idx="4">
                  <c:v>7.0000000000000007E-2</c:v>
                </c:pt>
              </c:numCache>
            </c:numRef>
          </c:val>
          <c:smooth val="0"/>
        </c:ser>
        <c:dLbls>
          <c:showLegendKey val="0"/>
          <c:showVal val="0"/>
          <c:showCatName val="0"/>
          <c:showSerName val="0"/>
          <c:showPercent val="0"/>
          <c:showBubbleSize val="0"/>
        </c:dLbls>
        <c:marker val="1"/>
        <c:smooth val="0"/>
        <c:axId val="209959552"/>
        <c:axId val="251241216"/>
      </c:lineChart>
      <c:dateAx>
        <c:axId val="209959552"/>
        <c:scaling>
          <c:orientation val="minMax"/>
        </c:scaling>
        <c:delete val="1"/>
        <c:axPos val="b"/>
        <c:numFmt formatCode="ge" sourceLinked="1"/>
        <c:majorTickMark val="none"/>
        <c:minorTickMark val="none"/>
        <c:tickLblPos val="none"/>
        <c:crossAx val="251241216"/>
        <c:crosses val="autoZero"/>
        <c:auto val="1"/>
        <c:lblOffset val="100"/>
        <c:baseTimeUnit val="years"/>
      </c:dateAx>
      <c:valAx>
        <c:axId val="25124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9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63.19</c:v>
                </c:pt>
                <c:pt idx="1">
                  <c:v>63.65</c:v>
                </c:pt>
                <c:pt idx="2">
                  <c:v>67.61</c:v>
                </c:pt>
                <c:pt idx="3">
                  <c:v>68.27</c:v>
                </c:pt>
                <c:pt idx="4">
                  <c:v>71.38</c:v>
                </c:pt>
              </c:numCache>
            </c:numRef>
          </c:val>
        </c:ser>
        <c:dLbls>
          <c:showLegendKey val="0"/>
          <c:showVal val="0"/>
          <c:showCatName val="0"/>
          <c:showSerName val="0"/>
          <c:showPercent val="0"/>
          <c:showBubbleSize val="0"/>
        </c:dLbls>
        <c:gapWidth val="150"/>
        <c:axId val="207686656"/>
        <c:axId val="20770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64.88</c:v>
                </c:pt>
                <c:pt idx="1">
                  <c:v>71.87</c:v>
                </c:pt>
                <c:pt idx="2">
                  <c:v>65.430000000000007</c:v>
                </c:pt>
                <c:pt idx="3">
                  <c:v>64.930000000000007</c:v>
                </c:pt>
                <c:pt idx="4">
                  <c:v>66.02</c:v>
                </c:pt>
              </c:numCache>
            </c:numRef>
          </c:val>
          <c:smooth val="0"/>
        </c:ser>
        <c:dLbls>
          <c:showLegendKey val="0"/>
          <c:showVal val="0"/>
          <c:showCatName val="0"/>
          <c:showSerName val="0"/>
          <c:showPercent val="0"/>
          <c:showBubbleSize val="0"/>
        </c:dLbls>
        <c:marker val="1"/>
        <c:smooth val="0"/>
        <c:axId val="207686656"/>
        <c:axId val="207705216"/>
      </c:lineChart>
      <c:dateAx>
        <c:axId val="207686656"/>
        <c:scaling>
          <c:orientation val="minMax"/>
        </c:scaling>
        <c:delete val="1"/>
        <c:axPos val="b"/>
        <c:numFmt formatCode="ge" sourceLinked="1"/>
        <c:majorTickMark val="none"/>
        <c:minorTickMark val="none"/>
        <c:tickLblPos val="none"/>
        <c:crossAx val="207705216"/>
        <c:crosses val="autoZero"/>
        <c:auto val="1"/>
        <c:lblOffset val="100"/>
        <c:baseTimeUnit val="years"/>
      </c:dateAx>
      <c:valAx>
        <c:axId val="2077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92.94</c:v>
                </c:pt>
                <c:pt idx="1">
                  <c:v>93.04</c:v>
                </c:pt>
                <c:pt idx="2">
                  <c:v>93.45</c:v>
                </c:pt>
                <c:pt idx="3">
                  <c:v>93.5</c:v>
                </c:pt>
                <c:pt idx="4">
                  <c:v>93.76</c:v>
                </c:pt>
              </c:numCache>
            </c:numRef>
          </c:val>
        </c:ser>
        <c:dLbls>
          <c:showLegendKey val="0"/>
          <c:showVal val="0"/>
          <c:showCatName val="0"/>
          <c:showSerName val="0"/>
          <c:showPercent val="0"/>
          <c:showBubbleSize val="0"/>
        </c:dLbls>
        <c:gapWidth val="150"/>
        <c:axId val="209750656"/>
        <c:axId val="2097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92.42</c:v>
                </c:pt>
                <c:pt idx="1">
                  <c:v>92.39</c:v>
                </c:pt>
                <c:pt idx="2">
                  <c:v>92.51</c:v>
                </c:pt>
                <c:pt idx="3">
                  <c:v>92.69</c:v>
                </c:pt>
                <c:pt idx="4">
                  <c:v>92.96</c:v>
                </c:pt>
              </c:numCache>
            </c:numRef>
          </c:val>
          <c:smooth val="0"/>
        </c:ser>
        <c:dLbls>
          <c:showLegendKey val="0"/>
          <c:showVal val="0"/>
          <c:showCatName val="0"/>
          <c:showSerName val="0"/>
          <c:showPercent val="0"/>
          <c:showBubbleSize val="0"/>
        </c:dLbls>
        <c:marker val="1"/>
        <c:smooth val="0"/>
        <c:axId val="209750656"/>
        <c:axId val="209765120"/>
      </c:lineChart>
      <c:dateAx>
        <c:axId val="209750656"/>
        <c:scaling>
          <c:orientation val="minMax"/>
        </c:scaling>
        <c:delete val="1"/>
        <c:axPos val="b"/>
        <c:numFmt formatCode="ge" sourceLinked="1"/>
        <c:majorTickMark val="none"/>
        <c:minorTickMark val="none"/>
        <c:tickLblPos val="none"/>
        <c:crossAx val="209765120"/>
        <c:crosses val="autoZero"/>
        <c:auto val="1"/>
        <c:lblOffset val="100"/>
        <c:baseTimeUnit val="years"/>
      </c:dateAx>
      <c:valAx>
        <c:axId val="2097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79.03</c:v>
                </c:pt>
                <c:pt idx="1">
                  <c:v>83.44</c:v>
                </c:pt>
                <c:pt idx="2">
                  <c:v>83.56</c:v>
                </c:pt>
                <c:pt idx="3">
                  <c:v>80.84</c:v>
                </c:pt>
                <c:pt idx="4">
                  <c:v>70.849999999999994</c:v>
                </c:pt>
              </c:numCache>
            </c:numRef>
          </c:val>
        </c:ser>
        <c:dLbls>
          <c:showLegendKey val="0"/>
          <c:showVal val="0"/>
          <c:showCatName val="0"/>
          <c:showSerName val="0"/>
          <c:showPercent val="0"/>
          <c:showBubbleSize val="0"/>
        </c:dLbls>
        <c:gapWidth val="150"/>
        <c:axId val="204425856"/>
        <c:axId val="2044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425856"/>
        <c:axId val="204444416"/>
      </c:lineChart>
      <c:dateAx>
        <c:axId val="204425856"/>
        <c:scaling>
          <c:orientation val="minMax"/>
        </c:scaling>
        <c:delete val="1"/>
        <c:axPos val="b"/>
        <c:numFmt formatCode="ge" sourceLinked="1"/>
        <c:majorTickMark val="none"/>
        <c:minorTickMark val="none"/>
        <c:tickLblPos val="none"/>
        <c:crossAx val="204444416"/>
        <c:crosses val="autoZero"/>
        <c:auto val="1"/>
        <c:lblOffset val="100"/>
        <c:baseTimeUnit val="years"/>
      </c:dateAx>
      <c:valAx>
        <c:axId val="2044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458240"/>
        <c:axId val="2044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458240"/>
        <c:axId val="204464512"/>
      </c:lineChart>
      <c:dateAx>
        <c:axId val="204458240"/>
        <c:scaling>
          <c:orientation val="minMax"/>
        </c:scaling>
        <c:delete val="1"/>
        <c:axPos val="b"/>
        <c:numFmt formatCode="ge" sourceLinked="1"/>
        <c:majorTickMark val="none"/>
        <c:minorTickMark val="none"/>
        <c:tickLblPos val="none"/>
        <c:crossAx val="204464512"/>
        <c:crosses val="autoZero"/>
        <c:auto val="1"/>
        <c:lblOffset val="100"/>
        <c:baseTimeUnit val="years"/>
      </c:dateAx>
      <c:valAx>
        <c:axId val="2044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687232"/>
        <c:axId val="2046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687232"/>
        <c:axId val="204689408"/>
      </c:lineChart>
      <c:dateAx>
        <c:axId val="204687232"/>
        <c:scaling>
          <c:orientation val="minMax"/>
        </c:scaling>
        <c:delete val="1"/>
        <c:axPos val="b"/>
        <c:numFmt formatCode="ge" sourceLinked="1"/>
        <c:majorTickMark val="none"/>
        <c:minorTickMark val="none"/>
        <c:tickLblPos val="none"/>
        <c:crossAx val="204689408"/>
        <c:crosses val="autoZero"/>
        <c:auto val="1"/>
        <c:lblOffset val="100"/>
        <c:baseTimeUnit val="years"/>
      </c:dateAx>
      <c:valAx>
        <c:axId val="2046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4719232"/>
        <c:axId val="2047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4719232"/>
        <c:axId val="204721152"/>
      </c:lineChart>
      <c:dateAx>
        <c:axId val="204719232"/>
        <c:scaling>
          <c:orientation val="minMax"/>
        </c:scaling>
        <c:delete val="1"/>
        <c:axPos val="b"/>
        <c:numFmt formatCode="ge" sourceLinked="1"/>
        <c:majorTickMark val="none"/>
        <c:minorTickMark val="none"/>
        <c:tickLblPos val="none"/>
        <c:crossAx val="204721152"/>
        <c:crosses val="autoZero"/>
        <c:auto val="1"/>
        <c:lblOffset val="100"/>
        <c:baseTimeUnit val="years"/>
      </c:dateAx>
      <c:valAx>
        <c:axId val="2047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026432"/>
        <c:axId val="205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026432"/>
        <c:axId val="205028352"/>
      </c:lineChart>
      <c:dateAx>
        <c:axId val="205026432"/>
        <c:scaling>
          <c:orientation val="minMax"/>
        </c:scaling>
        <c:delete val="1"/>
        <c:axPos val="b"/>
        <c:numFmt formatCode="ge" sourceLinked="1"/>
        <c:majorTickMark val="none"/>
        <c:minorTickMark val="none"/>
        <c:tickLblPos val="none"/>
        <c:crossAx val="205028352"/>
        <c:crosses val="autoZero"/>
        <c:auto val="1"/>
        <c:lblOffset val="100"/>
        <c:baseTimeUnit val="years"/>
      </c:dateAx>
      <c:valAx>
        <c:axId val="205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198.89</c:v>
                </c:pt>
                <c:pt idx="1">
                  <c:v>209.49</c:v>
                </c:pt>
                <c:pt idx="2">
                  <c:v>209.33</c:v>
                </c:pt>
                <c:pt idx="3">
                  <c:v>225.37</c:v>
                </c:pt>
                <c:pt idx="4">
                  <c:v>237.21</c:v>
                </c:pt>
              </c:numCache>
            </c:numRef>
          </c:val>
        </c:ser>
        <c:dLbls>
          <c:showLegendKey val="0"/>
          <c:showVal val="0"/>
          <c:showCatName val="0"/>
          <c:showSerName val="0"/>
          <c:showPercent val="0"/>
          <c:showBubbleSize val="0"/>
        </c:dLbls>
        <c:gapWidth val="150"/>
        <c:axId val="205046528"/>
        <c:axId val="2050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484.53</c:v>
                </c:pt>
                <c:pt idx="1">
                  <c:v>469.84</c:v>
                </c:pt>
                <c:pt idx="2">
                  <c:v>438.59</c:v>
                </c:pt>
                <c:pt idx="3">
                  <c:v>407.62</c:v>
                </c:pt>
                <c:pt idx="4">
                  <c:v>359.02</c:v>
                </c:pt>
              </c:numCache>
            </c:numRef>
          </c:val>
          <c:smooth val="0"/>
        </c:ser>
        <c:dLbls>
          <c:showLegendKey val="0"/>
          <c:showVal val="0"/>
          <c:showCatName val="0"/>
          <c:showSerName val="0"/>
          <c:showPercent val="0"/>
          <c:showBubbleSize val="0"/>
        </c:dLbls>
        <c:marker val="1"/>
        <c:smooth val="0"/>
        <c:axId val="205046528"/>
        <c:axId val="205048448"/>
      </c:lineChart>
      <c:dateAx>
        <c:axId val="205046528"/>
        <c:scaling>
          <c:orientation val="minMax"/>
        </c:scaling>
        <c:delete val="1"/>
        <c:axPos val="b"/>
        <c:numFmt formatCode="ge" sourceLinked="1"/>
        <c:majorTickMark val="none"/>
        <c:minorTickMark val="none"/>
        <c:tickLblPos val="none"/>
        <c:crossAx val="205048448"/>
        <c:crosses val="autoZero"/>
        <c:auto val="1"/>
        <c:lblOffset val="100"/>
        <c:baseTimeUnit val="years"/>
      </c:dateAx>
      <c:valAx>
        <c:axId val="2050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332864"/>
        <c:axId val="2053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05332864"/>
        <c:axId val="205334784"/>
      </c:lineChart>
      <c:dateAx>
        <c:axId val="205332864"/>
        <c:scaling>
          <c:orientation val="minMax"/>
        </c:scaling>
        <c:delete val="1"/>
        <c:axPos val="b"/>
        <c:numFmt formatCode="ge" sourceLinked="1"/>
        <c:majorTickMark val="none"/>
        <c:minorTickMark val="none"/>
        <c:tickLblPos val="none"/>
        <c:crossAx val="205334784"/>
        <c:crosses val="autoZero"/>
        <c:auto val="1"/>
        <c:lblOffset val="100"/>
        <c:baseTimeUnit val="years"/>
      </c:dateAx>
      <c:valAx>
        <c:axId val="2053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59.36</c:v>
                </c:pt>
                <c:pt idx="1">
                  <c:v>59.71</c:v>
                </c:pt>
                <c:pt idx="2">
                  <c:v>60.19</c:v>
                </c:pt>
                <c:pt idx="3">
                  <c:v>62.42</c:v>
                </c:pt>
                <c:pt idx="4">
                  <c:v>63.01</c:v>
                </c:pt>
              </c:numCache>
            </c:numRef>
          </c:val>
        </c:ser>
        <c:dLbls>
          <c:showLegendKey val="0"/>
          <c:showVal val="0"/>
          <c:showCatName val="0"/>
          <c:showSerName val="0"/>
          <c:showPercent val="0"/>
          <c:showBubbleSize val="0"/>
        </c:dLbls>
        <c:gapWidth val="150"/>
        <c:axId val="205369344"/>
        <c:axId val="2053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58.63</c:v>
                </c:pt>
                <c:pt idx="1">
                  <c:v>62.17</c:v>
                </c:pt>
                <c:pt idx="2">
                  <c:v>61.27</c:v>
                </c:pt>
                <c:pt idx="3">
                  <c:v>66.680000000000007</c:v>
                </c:pt>
                <c:pt idx="4">
                  <c:v>60.18</c:v>
                </c:pt>
              </c:numCache>
            </c:numRef>
          </c:val>
          <c:smooth val="0"/>
        </c:ser>
        <c:dLbls>
          <c:showLegendKey val="0"/>
          <c:showVal val="0"/>
          <c:showCatName val="0"/>
          <c:showSerName val="0"/>
          <c:showPercent val="0"/>
          <c:showBubbleSize val="0"/>
        </c:dLbls>
        <c:marker val="1"/>
        <c:smooth val="0"/>
        <c:axId val="205369344"/>
        <c:axId val="205371264"/>
      </c:lineChart>
      <c:dateAx>
        <c:axId val="205369344"/>
        <c:scaling>
          <c:orientation val="minMax"/>
        </c:scaling>
        <c:delete val="1"/>
        <c:axPos val="b"/>
        <c:numFmt formatCode="ge" sourceLinked="1"/>
        <c:majorTickMark val="none"/>
        <c:minorTickMark val="none"/>
        <c:tickLblPos val="none"/>
        <c:crossAx val="205371264"/>
        <c:crosses val="autoZero"/>
        <c:auto val="1"/>
        <c:lblOffset val="100"/>
        <c:baseTimeUnit val="years"/>
      </c:dateAx>
      <c:valAx>
        <c:axId val="2053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【357.84】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【92.37】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【65.79】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Normal="100" workbookViewId="0">
      <selection activeCell="A13" sqref="A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京都府</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2574842</v>
      </c>
      <c r="AM8" s="64"/>
      <c r="AN8" s="64"/>
      <c r="AO8" s="64"/>
      <c r="AP8" s="64"/>
      <c r="AQ8" s="64"/>
      <c r="AR8" s="64"/>
      <c r="AS8" s="64"/>
      <c r="AT8" s="63">
        <f>データ!S6</f>
        <v>4612.1899999999996</v>
      </c>
      <c r="AU8" s="63"/>
      <c r="AV8" s="63"/>
      <c r="AW8" s="63"/>
      <c r="AX8" s="63"/>
      <c r="AY8" s="63"/>
      <c r="AZ8" s="63"/>
      <c r="BA8" s="63"/>
      <c r="BB8" s="63">
        <f>データ!T6</f>
        <v>558.27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39.56</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865156</v>
      </c>
      <c r="AM10" s="64"/>
      <c r="AN10" s="64"/>
      <c r="AO10" s="64"/>
      <c r="AP10" s="64"/>
      <c r="AQ10" s="64"/>
      <c r="AR10" s="64"/>
      <c r="AS10" s="64"/>
      <c r="AT10" s="63">
        <f>データ!V6</f>
        <v>129.63999999999999</v>
      </c>
      <c r="AU10" s="63"/>
      <c r="AV10" s="63"/>
      <c r="AW10" s="63"/>
      <c r="AX10" s="63"/>
      <c r="AY10" s="63"/>
      <c r="AZ10" s="63"/>
      <c r="BA10" s="63"/>
      <c r="BB10" s="63">
        <f>データ!W6</f>
        <v>6673.53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260002</v>
      </c>
      <c r="D6" s="31">
        <f t="shared" si="3"/>
        <v>47</v>
      </c>
      <c r="E6" s="31">
        <f t="shared" si="3"/>
        <v>17</v>
      </c>
      <c r="F6" s="31">
        <f t="shared" si="3"/>
        <v>3</v>
      </c>
      <c r="G6" s="31">
        <f t="shared" si="3"/>
        <v>0</v>
      </c>
      <c r="H6" s="31" t="str">
        <f t="shared" si="3"/>
        <v>京都府</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39.56</v>
      </c>
      <c r="P6" s="32">
        <f t="shared" si="3"/>
        <v>100</v>
      </c>
      <c r="Q6" s="32">
        <f t="shared" si="3"/>
        <v>0</v>
      </c>
      <c r="R6" s="32">
        <f t="shared" si="3"/>
        <v>2574842</v>
      </c>
      <c r="S6" s="32">
        <f t="shared" si="3"/>
        <v>4612.1899999999996</v>
      </c>
      <c r="T6" s="32">
        <f t="shared" si="3"/>
        <v>558.27</v>
      </c>
      <c r="U6" s="32">
        <f t="shared" si="3"/>
        <v>865156</v>
      </c>
      <c r="V6" s="32">
        <f t="shared" si="3"/>
        <v>129.63999999999999</v>
      </c>
      <c r="W6" s="32">
        <f t="shared" si="3"/>
        <v>6673.53</v>
      </c>
      <c r="X6" s="33">
        <f>IF(X7="",NA(),X7)</f>
        <v>79.03</v>
      </c>
      <c r="Y6" s="33">
        <f t="shared" ref="Y6:AG6" si="4">IF(Y7="",NA(),Y7)</f>
        <v>83.44</v>
      </c>
      <c r="Z6" s="33">
        <f t="shared" si="4"/>
        <v>83.56</v>
      </c>
      <c r="AA6" s="33">
        <f t="shared" si="4"/>
        <v>80.84</v>
      </c>
      <c r="AB6" s="33">
        <f t="shared" si="4"/>
        <v>70.849999999999994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198.89</v>
      </c>
      <c r="BF6" s="33">
        <f t="shared" ref="BF6:BN6" si="7">IF(BF7="",NA(),BF7)</f>
        <v>209.49</v>
      </c>
      <c r="BG6" s="33">
        <f t="shared" si="7"/>
        <v>209.33</v>
      </c>
      <c r="BH6" s="33">
        <f t="shared" si="7"/>
        <v>225.37</v>
      </c>
      <c r="BI6" s="33">
        <f t="shared" si="7"/>
        <v>237.21</v>
      </c>
      <c r="BJ6" s="33">
        <f t="shared" si="7"/>
        <v>484.53</v>
      </c>
      <c r="BK6" s="33">
        <f t="shared" si="7"/>
        <v>469.84</v>
      </c>
      <c r="BL6" s="33">
        <f t="shared" si="7"/>
        <v>438.59</v>
      </c>
      <c r="BM6" s="33">
        <f t="shared" si="7"/>
        <v>407.62</v>
      </c>
      <c r="BN6" s="33">
        <f t="shared" si="7"/>
        <v>359.02</v>
      </c>
      <c r="BO6" s="32" t="str">
        <f>IF(BO7="","",IF(BO7="-","【-】","【"&amp;SUBSTITUTE(TEXT(BO7,"#,##0.00"),"-","△")&amp;"】"))</f>
        <v>【357.84】</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59.36</v>
      </c>
      <c r="CB6" s="33">
        <f t="shared" ref="CB6:CJ6" si="9">IF(CB7="",NA(),CB7)</f>
        <v>59.71</v>
      </c>
      <c r="CC6" s="33">
        <f t="shared" si="9"/>
        <v>60.19</v>
      </c>
      <c r="CD6" s="33">
        <f t="shared" si="9"/>
        <v>62.42</v>
      </c>
      <c r="CE6" s="33">
        <f t="shared" si="9"/>
        <v>63.01</v>
      </c>
      <c r="CF6" s="33">
        <f t="shared" si="9"/>
        <v>58.63</v>
      </c>
      <c r="CG6" s="33">
        <f t="shared" si="9"/>
        <v>62.17</v>
      </c>
      <c r="CH6" s="33">
        <f t="shared" si="9"/>
        <v>61.27</v>
      </c>
      <c r="CI6" s="33">
        <f t="shared" si="9"/>
        <v>66.680000000000007</v>
      </c>
      <c r="CJ6" s="33">
        <f t="shared" si="9"/>
        <v>60.18</v>
      </c>
      <c r="CK6" s="32" t="str">
        <f>IF(CK7="","",IF(CK7="-","【-】","【"&amp;SUBSTITUTE(TEXT(CK7,"#,##0.00"),"-","△")&amp;"】"))</f>
        <v>【63.19】</v>
      </c>
      <c r="CL6" s="33">
        <f>IF(CL7="",NA(),CL7)</f>
        <v>63.19</v>
      </c>
      <c r="CM6" s="33">
        <f t="shared" ref="CM6:CU6" si="10">IF(CM7="",NA(),CM7)</f>
        <v>63.65</v>
      </c>
      <c r="CN6" s="33">
        <f t="shared" si="10"/>
        <v>67.61</v>
      </c>
      <c r="CO6" s="33">
        <f t="shared" si="10"/>
        <v>68.27</v>
      </c>
      <c r="CP6" s="33">
        <f t="shared" si="10"/>
        <v>71.38</v>
      </c>
      <c r="CQ6" s="33">
        <f t="shared" si="10"/>
        <v>64.88</v>
      </c>
      <c r="CR6" s="33">
        <f t="shared" si="10"/>
        <v>71.87</v>
      </c>
      <c r="CS6" s="33">
        <f t="shared" si="10"/>
        <v>65.430000000000007</v>
      </c>
      <c r="CT6" s="33">
        <f t="shared" si="10"/>
        <v>64.930000000000007</v>
      </c>
      <c r="CU6" s="33">
        <f t="shared" si="10"/>
        <v>66.02</v>
      </c>
      <c r="CV6" s="32" t="str">
        <f>IF(CV7="","",IF(CV7="-","【-】","【"&amp;SUBSTITUTE(TEXT(CV7,"#,##0.00"),"-","△")&amp;"】"))</f>
        <v>【65.79】</v>
      </c>
      <c r="CW6" s="33">
        <f>IF(CW7="",NA(),CW7)</f>
        <v>92.94</v>
      </c>
      <c r="CX6" s="33">
        <f t="shared" ref="CX6:DF6" si="11">IF(CX7="",NA(),CX7)</f>
        <v>93.04</v>
      </c>
      <c r="CY6" s="33">
        <f t="shared" si="11"/>
        <v>93.45</v>
      </c>
      <c r="CZ6" s="33">
        <f t="shared" si="11"/>
        <v>93.5</v>
      </c>
      <c r="DA6" s="33">
        <f t="shared" si="11"/>
        <v>93.76</v>
      </c>
      <c r="DB6" s="33">
        <f t="shared" si="11"/>
        <v>92.42</v>
      </c>
      <c r="DC6" s="33">
        <f t="shared" si="11"/>
        <v>92.39</v>
      </c>
      <c r="DD6" s="33">
        <f t="shared" si="11"/>
        <v>92.51</v>
      </c>
      <c r="DE6" s="33">
        <f t="shared" si="11"/>
        <v>92.69</v>
      </c>
      <c r="DF6" s="33">
        <f t="shared" si="11"/>
        <v>92.96</v>
      </c>
      <c r="DG6" s="32" t="str">
        <f>IF(DG7="","",IF(DG7="-","【-】","【"&amp;SUBSTITUTE(TEXT(DG7,"#,##0.00"),"-","△")&amp;"】"))</f>
        <v>【92.37】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0.13</v>
      </c>
      <c r="EI6" s="33">
        <f t="shared" si="14"/>
        <v>0.13</v>
      </c>
      <c r="EJ6" s="33">
        <f t="shared" si="14"/>
        <v>0.13</v>
      </c>
      <c r="EK6" s="33">
        <f t="shared" si="14"/>
        <v>0.09</v>
      </c>
      <c r="EL6" s="33">
        <f t="shared" si="14"/>
        <v>0.12</v>
      </c>
      <c r="EM6" s="33">
        <f t="shared" si="14"/>
        <v>7.0000000000000007E-2</v>
      </c>
      <c r="EN6" s="32" t="str">
        <f>IF(EN7="","",IF(EN7="-","【-】","【"&amp;SUBSTITUTE(TEXT(EN7,"#,##0.00"),"-","△")&amp;"】"))</f>
        <v>【0.07】</v>
      </c>
    </row>
    <row r="7" spans="1:144" s="34" customFormat="1" x14ac:dyDescent="0.15">
      <c r="A7" s="26"/>
      <c r="B7" s="35">
        <v>2015</v>
      </c>
      <c r="C7" s="35">
        <v>260002</v>
      </c>
      <c r="D7" s="35">
        <v>47</v>
      </c>
      <c r="E7" s="35">
        <v>17</v>
      </c>
      <c r="F7" s="35">
        <v>3</v>
      </c>
      <c r="G7" s="35">
        <v>0</v>
      </c>
      <c r="H7" s="35" t="s">
        <v>96</v>
      </c>
      <c r="I7" s="35" t="s">
        <v>97</v>
      </c>
      <c r="J7" s="35" t="s">
        <v>98</v>
      </c>
      <c r="K7" s="35" t="s">
        <v>99</v>
      </c>
      <c r="L7" s="35" t="s">
        <v>100</v>
      </c>
      <c r="M7" s="36" t="s">
        <v>101</v>
      </c>
      <c r="N7" s="36" t="s">
        <v>102</v>
      </c>
      <c r="O7" s="36">
        <v>39.56</v>
      </c>
      <c r="P7" s="36">
        <v>100</v>
      </c>
      <c r="Q7" s="36">
        <v>0</v>
      </c>
      <c r="R7" s="36">
        <v>2574842</v>
      </c>
      <c r="S7" s="36">
        <v>4612.1899999999996</v>
      </c>
      <c r="T7" s="36">
        <v>558.27</v>
      </c>
      <c r="U7" s="36">
        <v>865156</v>
      </c>
      <c r="V7" s="36">
        <v>129.63999999999999</v>
      </c>
      <c r="W7" s="36">
        <v>6673.53</v>
      </c>
      <c r="X7" s="36">
        <v>79.03</v>
      </c>
      <c r="Y7" s="36">
        <v>83.44</v>
      </c>
      <c r="Z7" s="36">
        <v>83.56</v>
      </c>
      <c r="AA7" s="36">
        <v>80.84</v>
      </c>
      <c r="AB7" s="36">
        <v>70.849999999999994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198.89</v>
      </c>
      <c r="BF7" s="36">
        <v>209.49</v>
      </c>
      <c r="BG7" s="36">
        <v>209.33</v>
      </c>
      <c r="BH7" s="36">
        <v>225.37</v>
      </c>
      <c r="BI7" s="36">
        <v>237.21</v>
      </c>
      <c r="BJ7" s="36">
        <v>484.53</v>
      </c>
      <c r="BK7" s="36">
        <v>469.84</v>
      </c>
      <c r="BL7" s="36">
        <v>438.59</v>
      </c>
      <c r="BM7" s="36">
        <v>407.62</v>
      </c>
      <c r="BN7" s="36">
        <v>359.02</v>
      </c>
      <c r="BO7" s="36">
        <v>357.84</v>
      </c>
      <c r="BP7" s="36">
        <v>0</v>
      </c>
      <c r="BQ7" s="36">
        <v>0</v>
      </c>
      <c r="BR7" s="36">
        <v>0</v>
      </c>
      <c r="BS7" s="36">
        <v>0</v>
      </c>
      <c r="BT7" s="36">
        <v>0</v>
      </c>
      <c r="BU7" s="36">
        <v>0</v>
      </c>
      <c r="BV7" s="36">
        <v>0</v>
      </c>
      <c r="BW7" s="36">
        <v>0</v>
      </c>
      <c r="BX7" s="36">
        <v>0</v>
      </c>
      <c r="BY7" s="36">
        <v>0</v>
      </c>
      <c r="BZ7" s="36">
        <v>0</v>
      </c>
      <c r="CA7" s="36">
        <v>59.36</v>
      </c>
      <c r="CB7" s="36">
        <v>59.71</v>
      </c>
      <c r="CC7" s="36">
        <v>60.19</v>
      </c>
      <c r="CD7" s="36">
        <v>62.42</v>
      </c>
      <c r="CE7" s="36">
        <v>63.01</v>
      </c>
      <c r="CF7" s="36">
        <v>58.63</v>
      </c>
      <c r="CG7" s="36">
        <v>62.17</v>
      </c>
      <c r="CH7" s="36">
        <v>61.27</v>
      </c>
      <c r="CI7" s="36">
        <v>66.680000000000007</v>
      </c>
      <c r="CJ7" s="36">
        <v>60.18</v>
      </c>
      <c r="CK7" s="36">
        <v>63.19</v>
      </c>
      <c r="CL7" s="36">
        <v>63.19</v>
      </c>
      <c r="CM7" s="36">
        <v>63.65</v>
      </c>
      <c r="CN7" s="36">
        <v>67.61</v>
      </c>
      <c r="CO7" s="36">
        <v>68.27</v>
      </c>
      <c r="CP7" s="36">
        <v>71.38</v>
      </c>
      <c r="CQ7" s="36">
        <v>64.88</v>
      </c>
      <c r="CR7" s="36">
        <v>71.87</v>
      </c>
      <c r="CS7" s="36">
        <v>65.430000000000007</v>
      </c>
      <c r="CT7" s="36">
        <v>64.930000000000007</v>
      </c>
      <c r="CU7" s="36">
        <v>66.02</v>
      </c>
      <c r="CV7" s="36">
        <v>65.790000000000006</v>
      </c>
      <c r="CW7" s="36">
        <v>92.94</v>
      </c>
      <c r="CX7" s="36">
        <v>93.04</v>
      </c>
      <c r="CY7" s="36">
        <v>93.45</v>
      </c>
      <c r="CZ7" s="36">
        <v>93.5</v>
      </c>
      <c r="DA7" s="36">
        <v>93.76</v>
      </c>
      <c r="DB7" s="36">
        <v>92.42</v>
      </c>
      <c r="DC7" s="36">
        <v>92.39</v>
      </c>
      <c r="DD7" s="36">
        <v>92.51</v>
      </c>
      <c r="DE7" s="36">
        <v>92.69</v>
      </c>
      <c r="DF7" s="36">
        <v>92.96</v>
      </c>
      <c r="DG7" s="36">
        <v>92.37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0.13</v>
      </c>
      <c r="EI7" s="36">
        <v>0.13</v>
      </c>
      <c r="EJ7" s="36">
        <v>0.13</v>
      </c>
      <c r="EK7" s="36">
        <v>0.09</v>
      </c>
      <c r="EL7" s="36">
        <v>0.12</v>
      </c>
      <c r="EM7" s="36">
        <v>7.0000000000000007E-2</v>
      </c>
      <c r="EN7" s="36">
        <v>7.0000000000000007E-2</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2017-02-10T09:33:21Z</cp:lastPrinted>
  <dcterms:created xsi:type="dcterms:W3CDTF">2017-02-08T02:56:36Z</dcterms:created>
  <dcterms:modified xsi:type="dcterms:W3CDTF">2017-02-10T09:37:30Z</dcterms:modified>
</cp:coreProperties>
</file>