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各課専用\文化生活総務課\府民協働係\02 個別事業\010 地域交響プロジェクト\010 交付金\001 地域交響プロジェクト交付金（R1～）\R8\00 募集要領・手引き・様式\00　募集要領 印刷配送\R8案\01　重点・基盤プログラム\01 元データ\申請書　実績報告\局送付・HP掲載用\01 申請様式\HP\"/>
    </mc:Choice>
  </mc:AlternateContent>
  <xr:revisionPtr revIDLastSave="0" documentId="13_ncr:1_{3855B7DB-A408-4DD3-85D3-9E3C6A0F208E}" xr6:coauthVersionLast="47" xr6:coauthVersionMax="47" xr10:uidLastSave="{00000000-0000-0000-0000-000000000000}"/>
  <bookViews>
    <workbookView xWindow="-108" yWindow="-108" windowWidth="23256" windowHeight="12456" tabRatio="894" firstSheet="3" activeTab="6" xr2:uid="{B62A017E-05F4-401F-9152-99A4C75B0793}"/>
  </bookViews>
  <sheets>
    <sheet name="収支予算書" sheetId="17" r:id="rId1"/>
    <sheet name="支出予算内訳表（謝金）" sheetId="16" r:id="rId2"/>
    <sheet name="支出予算内訳表（人件費）" sheetId="10" r:id="rId3"/>
    <sheet name="支出予算内訳表（団体構成員旅費）" sheetId="11" r:id="rId4"/>
    <sheet name="支出予算内訳表（外部講師等旅費）" sheetId="12" r:id="rId5"/>
    <sheet name="支出予算内訳表（諸費）" sheetId="13" r:id="rId6"/>
    <sheet name="支出予算内訳表（外注費）" sheetId="18" r:id="rId7"/>
    <sheet name="支出予算内訳表（対象外経費）" sheetId="15" r:id="rId8"/>
  </sheets>
  <definedNames>
    <definedName name="_xlnm.Print_Area" localSheetId="6">'支出予算内訳表（外注費）'!$A$1:$H$27</definedName>
    <definedName name="_xlnm.Print_Area" localSheetId="4">'支出予算内訳表（外部講師等旅費）'!$A$1:$H$27</definedName>
    <definedName name="_xlnm.Print_Area" localSheetId="1">'支出予算内訳表（謝金）'!$A$1:$H$27</definedName>
    <definedName name="_xlnm.Print_Area" localSheetId="5">'支出予算内訳表（諸費）'!$A$1:$H$27</definedName>
    <definedName name="_xlnm.Print_Area" localSheetId="2">'支出予算内訳表（人件費）'!$A$1:$H$27</definedName>
    <definedName name="_xlnm.Print_Area" localSheetId="7">'支出予算内訳表（対象外経費）'!$A$1:$H$27</definedName>
    <definedName name="_xlnm.Print_Area" localSheetId="3">'支出予算内訳表（団体構成員旅費）'!$A$1:$H$27</definedName>
    <definedName name="_xlnm.Print_Area" localSheetId="0">収支予算書!$A$1:$I$40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3" i="18" l="1"/>
  <c r="G22" i="18"/>
  <c r="G21" i="18"/>
  <c r="G20" i="18"/>
  <c r="G19" i="18"/>
  <c r="G18" i="18"/>
  <c r="G17" i="18"/>
  <c r="G16" i="18"/>
  <c r="G15" i="18"/>
  <c r="G14" i="18"/>
  <c r="G13" i="18"/>
  <c r="G12" i="18"/>
  <c r="G26" i="18" s="1"/>
  <c r="G11" i="18"/>
  <c r="G32" i="17"/>
  <c r="F32" i="17"/>
  <c r="H31" i="17"/>
  <c r="H30" i="17"/>
  <c r="H29" i="17"/>
  <c r="H28" i="17"/>
  <c r="J28" i="17" s="1"/>
  <c r="H27" i="17"/>
  <c r="J27" i="17" s="1"/>
  <c r="H26" i="17"/>
  <c r="I15" i="17"/>
  <c r="H9" i="17"/>
  <c r="G24" i="18" l="1"/>
  <c r="G25" i="18"/>
  <c r="H32" i="17"/>
  <c r="J31" i="17" s="1"/>
  <c r="H40" i="17" l="1"/>
  <c r="J26" i="17"/>
  <c r="H8" i="17"/>
  <c r="H17" i="17" s="1"/>
  <c r="J17" i="17" s="1"/>
  <c r="G23" i="16"/>
  <c r="G22" i="16"/>
  <c r="G21" i="16"/>
  <c r="G20" i="16"/>
  <c r="G19" i="16"/>
  <c r="G18" i="16"/>
  <c r="G17" i="16"/>
  <c r="G16" i="16"/>
  <c r="G15" i="16"/>
  <c r="G14" i="16"/>
  <c r="G13" i="16"/>
  <c r="G12" i="16"/>
  <c r="G11" i="16"/>
  <c r="G26" i="16" s="1"/>
  <c r="G26" i="15"/>
  <c r="G23" i="15"/>
  <c r="G22" i="15"/>
  <c r="G21" i="15"/>
  <c r="G20" i="15"/>
  <c r="G19" i="15"/>
  <c r="G18" i="15"/>
  <c r="G17" i="15"/>
  <c r="G16" i="15"/>
  <c r="G15" i="15"/>
  <c r="G14" i="15"/>
  <c r="G13" i="15"/>
  <c r="G12" i="15"/>
  <c r="G11" i="15"/>
  <c r="G25" i="15" s="1"/>
  <c r="G23" i="13"/>
  <c r="G22" i="13"/>
  <c r="G21" i="13"/>
  <c r="G20" i="13"/>
  <c r="G19" i="13"/>
  <c r="G18" i="13"/>
  <c r="G17" i="13"/>
  <c r="G16" i="13"/>
  <c r="G15" i="13"/>
  <c r="G14" i="13"/>
  <c r="G13" i="13"/>
  <c r="G12" i="13"/>
  <c r="G11" i="13"/>
  <c r="G25" i="13" s="1"/>
  <c r="G23" i="12"/>
  <c r="G22" i="12"/>
  <c r="G21" i="12"/>
  <c r="G20" i="12"/>
  <c r="G19" i="12"/>
  <c r="G18" i="12"/>
  <c r="G17" i="12"/>
  <c r="G16" i="12"/>
  <c r="G15" i="12"/>
  <c r="G14" i="12"/>
  <c r="G13" i="12"/>
  <c r="G12" i="12"/>
  <c r="G26" i="12" s="1"/>
  <c r="G11" i="12"/>
  <c r="G23" i="11"/>
  <c r="G22" i="11"/>
  <c r="G21" i="11"/>
  <c r="G20" i="11"/>
  <c r="G19" i="11"/>
  <c r="G18" i="11"/>
  <c r="G17" i="11"/>
  <c r="G16" i="11"/>
  <c r="G15" i="11"/>
  <c r="G14" i="11"/>
  <c r="G13" i="11"/>
  <c r="G12" i="11"/>
  <c r="G11" i="11"/>
  <c r="G26" i="11" s="1"/>
  <c r="G23" i="10"/>
  <c r="G22" i="10"/>
  <c r="G21" i="10"/>
  <c r="G20" i="10"/>
  <c r="G19" i="10"/>
  <c r="G18" i="10"/>
  <c r="G17" i="10"/>
  <c r="G16" i="10"/>
  <c r="G15" i="10"/>
  <c r="G14" i="10"/>
  <c r="G13" i="10"/>
  <c r="G12" i="10"/>
  <c r="G11" i="10"/>
  <c r="G26" i="10" s="1"/>
  <c r="H18" i="17" l="1"/>
  <c r="G24" i="16"/>
  <c r="G25" i="16"/>
  <c r="G24" i="13"/>
  <c r="G26" i="13"/>
  <c r="G24" i="12"/>
  <c r="G25" i="12"/>
  <c r="G24" i="10"/>
  <c r="G25" i="10"/>
  <c r="G24" i="11"/>
  <c r="G25" i="11"/>
  <c r="G2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H3" authorId="0" shapeId="0" xr:uid="{05BB93F4-0AFE-47DF-8A3B-8A3F7A3080D9}">
      <text>
        <r>
          <rPr>
            <sz val="11"/>
            <rFont val="ＭＳ Ｐゴシック"/>
            <family val="3"/>
            <charset val="128"/>
          </rPr>
          <t>水色セルに必要事項を記入してください。
（その他のセルには入力しない）</t>
        </r>
      </text>
    </comment>
    <comment ref="H8" authorId="1" shapeId="0" xr:uid="{65159D94-4FC0-493B-B947-98159CCADEDB}">
      <text>
        <r>
          <rPr>
            <b/>
            <sz val="9"/>
            <color indexed="81"/>
            <rFont val="MS P ゴシック"/>
            <family val="3"/>
            <charset val="128"/>
          </rPr>
          <t>交付申請書に転記</t>
        </r>
      </text>
    </comment>
    <comment ref="H9" authorId="1" shapeId="0" xr:uid="{A6188638-51A7-40F7-894A-63C88744E173}">
      <text>
        <r>
          <rPr>
            <b/>
            <sz val="9"/>
            <color indexed="81"/>
            <rFont val="MS P ゴシック"/>
            <family val="3"/>
            <charset val="128"/>
          </rPr>
          <t>交付申請書に転記</t>
        </r>
      </text>
    </comment>
    <comment ref="H18" authorId="0" shapeId="0" xr:uid="{BC621460-7E75-4AD4-B28F-F3F2AFFBE066}">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41D4A412-E768-4697-BE22-862FC3E1A3FF}">
      <text>
        <r>
          <rPr>
            <sz val="11"/>
            <color theme="1"/>
            <rFont val="ＭＳ Ｐゴシック"/>
            <family val="2"/>
            <charset val="128"/>
            <scheme val="minor"/>
          </rPr>
          <t>積算内訳の各項目を入力すると、金額が自動計算されます。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57363CDC-9DD4-47C6-909A-A882D0C06DBC}">
      <text>
        <r>
          <rPr>
            <sz val="11"/>
            <color theme="1"/>
            <rFont val="ＭＳ Ｐゴシック"/>
            <family val="2"/>
            <charset val="128"/>
            <scheme val="minor"/>
          </rPr>
          <t>積算内訳の各項目を入力すると、金額が自動計算されます。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54955FD6-6830-4766-B113-630C0A24008D}">
      <text>
        <r>
          <rPr>
            <sz val="11"/>
            <color theme="1"/>
            <rFont val="ＭＳ Ｐゴシック"/>
            <family val="2"/>
            <charset val="128"/>
            <scheme val="minor"/>
          </rPr>
          <t>積算内訳の各項目を入力すると、金額が自動計算されます。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270FF20C-0F5E-45A0-B91A-B1C5F400C679}">
      <text>
        <r>
          <rPr>
            <sz val="11"/>
            <color theme="1"/>
            <rFont val="ＭＳ Ｐゴシック"/>
            <family val="2"/>
            <charset val="128"/>
            <scheme val="minor"/>
          </rPr>
          <t>積算内訳の各項目を入力すると、金額が自動計算されます。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1F183FC0-5CE2-479C-9393-51452A8D17F4}">
      <text>
        <r>
          <rPr>
            <sz val="11"/>
            <color theme="1"/>
            <rFont val="ＭＳ Ｐゴシック"/>
            <family val="2"/>
            <charset val="128"/>
            <scheme val="minor"/>
          </rPr>
          <t>積算内訳の各項目を入力すると、金額が自動計算されます。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0B915684-4F6D-4AA2-9CDF-023762CAF80B}">
      <text>
        <r>
          <rPr>
            <sz val="11"/>
            <color theme="1"/>
            <rFont val="ＭＳ Ｐゴシック"/>
            <family val="2"/>
            <charset val="128"/>
            <scheme val="minor"/>
          </rPr>
          <t>積算内訳の各項目を入力すると、金額が自動計算されます。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9BE739E0-1EA5-4A7D-A552-49A6AA6FD498}">
      <text>
        <r>
          <rPr>
            <sz val="11"/>
            <color theme="1"/>
            <rFont val="ＭＳ Ｐゴシック"/>
            <family val="2"/>
            <charset val="128"/>
            <scheme val="minor"/>
          </rPr>
          <t>積算内訳の各項目を入力すると、金額が自動計算されます。</t>
        </r>
      </text>
    </comment>
  </commentList>
</comments>
</file>

<file path=xl/sharedStrings.xml><?xml version="1.0" encoding="utf-8"?>
<sst xmlns="http://schemas.openxmlformats.org/spreadsheetml/2006/main" count="175" uniqueCount="66">
  <si>
    <t>団体名：</t>
  </si>
  <si>
    <t>※交付申請事業に関する収支を記載してください。</t>
  </si>
  <si>
    <t>収 支 予 算 書</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</si>
  <si>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</si>
  <si>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</si>
  <si>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</si>
  <si>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</si>
  <si>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</si>
  <si>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</si>
  <si>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</si>
  <si>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6"/>
  </si>
  <si>
    <t>市町村補助金</t>
  </si>
  <si>
    <t>民間助成金</t>
  </si>
  <si>
    <t>事業収入</t>
  </si>
  <si>
    <t>（※京都府使用欄）
うち、対象外経費（D）への充当</t>
  </si>
  <si>
    <t>自己資金</t>
  </si>
  <si>
    <t>収入合計（B）（＝支出合計（E））</t>
  </si>
  <si>
    <t>２　支　出　（項目ごとに支出予算内訳表を別途添付）</t>
  </si>
  <si>
    <t>項　　　目</t>
  </si>
  <si>
    <t>支出予算
内訳表No.</t>
  </si>
  <si>
    <r>
      <t xml:space="preserve">金 額(円)
</t>
    </r>
    <r>
      <rPr>
        <sz val="7"/>
        <rFont val="ＭＳ ゴシック"/>
        <family val="3"/>
        <charset val="128"/>
      </rPr>
      <t>（京都市内分＋京都市外分）</t>
    </r>
    <phoneticPr fontId="6"/>
  </si>
  <si>
    <t>京都市内分</t>
  </si>
  <si>
    <t>京都市外分</t>
  </si>
  <si>
    <t>謝金</t>
    <rPh sb="0" eb="2">
      <t>シャキン</t>
    </rPh>
    <phoneticPr fontId="6"/>
  </si>
  <si>
    <t>人件費</t>
  </si>
  <si>
    <t>旅費</t>
  </si>
  <si>
    <t>団体構成員旅費</t>
  </si>
  <si>
    <t>外部講師等旅費</t>
  </si>
  <si>
    <t>諸費</t>
  </si>
  <si>
    <t>外注費</t>
  </si>
  <si>
    <t>対象経費計（C）</t>
  </si>
  <si>
    <t>３　対象外経費　（収入が支出を超過する場合のみ記載）</t>
  </si>
  <si>
    <t>対象外経費（D）</t>
  </si>
  <si>
    <t>支出合計（E）（＝対象経費計（C）＋ 対象外経費（D））</t>
  </si>
  <si>
    <t>No.</t>
  </si>
  <si>
    <t>団体名：　</t>
  </si>
  <si>
    <t>支 出 予 算 内 訳 表</t>
  </si>
  <si>
    <t>支出項目</t>
  </si>
  <si>
    <t>※収支予算書の支出項目を選択してください</t>
  </si>
  <si>
    <t>支出内容
（何に支出するかを簡潔に記載してください）</t>
  </si>
  <si>
    <t>支出目的
（事業計画書の内容と対応させて、
支出の目的・理由を記載してください）</t>
  </si>
  <si>
    <t>積算内訳</t>
  </si>
  <si>
    <t>金額（円）</t>
  </si>
  <si>
    <t>実施地域</t>
  </si>
  <si>
    <t>単価（円）</t>
  </si>
  <si>
    <t>数量　（単位）</t>
  </si>
  <si>
    <t>小計</t>
  </si>
  <si>
    <t>うち京都市内分</t>
  </si>
  <si>
    <t>うち京都市外分</t>
  </si>
  <si>
    <t>謝金</t>
    <phoneticPr fontId="6"/>
  </si>
  <si>
    <t>上限額：25万円</t>
    <phoneticPr fontId="6"/>
  </si>
  <si>
    <t>上限：対象経費の１／３</t>
    <rPh sb="0" eb="2">
      <t>ジョウゲン</t>
    </rPh>
    <phoneticPr fontId="6"/>
  </si>
  <si>
    <t>上限：対象経費の１／３</t>
    <rPh sb="0" eb="2">
      <t>ジョウゲン</t>
    </rPh>
    <rPh sb="3" eb="7">
      <t>タイショウケイヒ</t>
    </rPh>
    <phoneticPr fontId="6"/>
  </si>
  <si>
    <t>上限：対象経費の１／２</t>
    <rPh sb="0" eb="2">
      <t>ジョウゲン</t>
    </rPh>
    <phoneticPr fontId="6"/>
  </si>
  <si>
    <t>上限額：合計15万円</t>
    <phoneticPr fontId="6"/>
  </si>
  <si>
    <t>（様式１－３－１）</t>
    <rPh sb="1" eb="3">
      <t>ヨウシキ</t>
    </rPh>
    <phoneticPr fontId="6"/>
  </si>
  <si>
    <t>（様式１－４）</t>
    <rPh sb="1" eb="3">
      <t>ヨウシキ</t>
    </rPh>
    <phoneticPr fontId="26"/>
  </si>
  <si>
    <t>人件費</t>
    <rPh sb="0" eb="3">
      <t>ジンケンヒ</t>
    </rPh>
    <phoneticPr fontId="6"/>
  </si>
  <si>
    <t>団体構成員旅費</t>
    <rPh sb="0" eb="2">
      <t>ダンタイ</t>
    </rPh>
    <rPh sb="2" eb="5">
      <t>コウセイイン</t>
    </rPh>
    <rPh sb="5" eb="7">
      <t>リョヒ</t>
    </rPh>
    <phoneticPr fontId="6"/>
  </si>
  <si>
    <t>外部講師等旅費</t>
    <rPh sb="0" eb="5">
      <t>ガイブコウシトウ</t>
    </rPh>
    <rPh sb="5" eb="7">
      <t>リョヒ</t>
    </rPh>
    <phoneticPr fontId="6"/>
  </si>
  <si>
    <t>諸費</t>
    <rPh sb="0" eb="2">
      <t>ショヒ</t>
    </rPh>
    <phoneticPr fontId="6"/>
  </si>
  <si>
    <t>※支出予算内訳表は、収支予算書の支出項目ごとに作成してください
※行が足りない場合は、追加して作成してください</t>
    <phoneticPr fontId="6"/>
  </si>
  <si>
    <t>対象外経費</t>
    <rPh sb="0" eb="5">
      <t>タイショウガイケイヒ</t>
    </rPh>
    <phoneticPr fontId="6"/>
  </si>
  <si>
    <t>※２の太枠内は必ず記載してください。
　１,３は該当する場合のみ記載してください。</t>
    <phoneticPr fontId="6"/>
  </si>
  <si>
    <t>令和８年度京都府地域未来づくりプロジェクト交付金
未来創造プログラム　申請書類</t>
    <rPh sb="25" eb="29">
      <t>ミライソウゾウ</t>
    </rPh>
    <phoneticPr fontId="6"/>
  </si>
  <si>
    <t>外注費</t>
    <rPh sb="0" eb="3">
      <t>ガイチュウヒ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</si>
</sst>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Red]\-#,##0\ "/>
    <numFmt numFmtId="179" formatCode="[$-411]ge\.m\.d;@"/>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sz val="10"/>
      <color theme="0" tint="-4.9989318521683403E-2"/>
      <name val="ＭＳ ゴシック"/>
      <family val="3"/>
      <charset val="128"/>
    </font>
    <font>
      <b/>
      <sz val="8"/>
      <color rgb="FFCC0000"/>
      <name val="ＭＳ Ｐゴシック"/>
      <family val="3"/>
      <charset val="128"/>
    </font>
    <font>
      <sz val="8"/>
      <color rgb="FF555555"/>
      <name val="ＭＳ Ｐゴシック"/>
      <family val="3"/>
      <charset val="128"/>
    </font>
    <font>
      <sz val="11"/>
      <name val="ＭＳ 明朝"/>
      <family val="1"/>
      <charset val="128"/>
    </font>
    <font>
      <sz val="6"/>
      <name val="ＭＳ Ｐゴシック"/>
      <family val="2"/>
      <charset val="128"/>
      <scheme val="minor"/>
    </font>
    <font>
      <b/>
      <sz val="20"/>
      <name val="ＭＳ ゴシック"/>
      <family val="3"/>
      <charset val="128"/>
    </font>
    <font>
      <sz val="10"/>
      <name val="ＭＳ 明朝"/>
      <family val="1"/>
      <charset val="128"/>
    </font>
    <font>
      <sz val="8"/>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
      <sz val="10"/>
      <color rgb="FF1E3A5F"/>
      <name val="Calibri"/>
      <family val="2"/>
    </font>
    <font>
      <sz val="7"/>
      <color rgb="FFFFFFFF"/>
      <name val="ＭＳ Ｐゴシック"/>
      <family val="3"/>
      <charset val="128"/>
    </font>
    <font>
      <sz val="10"/>
      <color rgb="FFFF0000"/>
      <name val="ＭＳ ゴシック"/>
      <family val="3"/>
      <charset val="128"/>
    </font>
  </fonts>
  <fills count="7">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rgb="FFEEF4FB"/>
        <bgColor rgb="FFEEF4FB"/>
      </patternFill>
    </fill>
    <fill>
      <patternFill patternType="solid">
        <fgColor rgb="FFFFFFFF"/>
        <bgColor rgb="FFFFFFFF"/>
      </patternFill>
    </fill>
  </fills>
  <borders count="120">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style="medium">
        <color auto="1"/>
      </right>
      <top/>
      <bottom style="medium">
        <color auto="1"/>
      </bottom>
      <diagonal/>
    </border>
    <border>
      <left/>
      <right style="thin">
        <color indexed="64"/>
      </right>
      <top style="thin">
        <color indexed="64"/>
      </top>
      <bottom style="double">
        <color indexed="64"/>
      </bottom>
      <diagonal/>
    </border>
    <border>
      <left style="thick">
        <color indexed="64"/>
      </left>
      <right style="thin">
        <color indexed="64"/>
      </right>
      <top style="hair">
        <color indexed="64"/>
      </top>
      <bottom style="thin">
        <color indexed="64"/>
      </bottom>
      <diagonal/>
    </border>
    <border>
      <left/>
      <right style="thin">
        <color indexed="64"/>
      </right>
      <top style="hair">
        <color indexed="64"/>
      </top>
      <bottom/>
      <diagonal/>
    </border>
  </borders>
  <cellStyleXfs count="8">
    <xf numFmtId="0" fontId="0" fillId="0" borderId="0">
      <alignment vertical="center"/>
    </xf>
    <xf numFmtId="38" fontId="4" fillId="0" borderId="0">
      <alignment vertical="center"/>
    </xf>
    <xf numFmtId="0" fontId="3" fillId="0" borderId="0">
      <alignment vertical="center"/>
    </xf>
    <xf numFmtId="38" fontId="3" fillId="0" borderId="0">
      <alignment vertical="center"/>
    </xf>
    <xf numFmtId="0" fontId="2" fillId="0" borderId="0">
      <alignment vertical="center"/>
    </xf>
    <xf numFmtId="38" fontId="2" fillId="0" borderId="0">
      <alignment vertical="center"/>
    </xf>
    <xf numFmtId="0" fontId="1" fillId="0" borderId="0">
      <alignment vertical="center"/>
    </xf>
    <xf numFmtId="38" fontId="1" fillId="0" borderId="0">
      <alignment vertical="center"/>
    </xf>
  </cellStyleXfs>
  <cellXfs count="288">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176" fontId="5" fillId="0" borderId="0" xfId="0" applyNumberFormat="1" applyFont="1">
      <alignment vertical="center"/>
    </xf>
    <xf numFmtId="0" fontId="5" fillId="0" borderId="0" xfId="0" applyFont="1" applyAlignment="1"/>
    <xf numFmtId="0" fontId="5" fillId="0" borderId="0" xfId="0" applyFont="1" applyAlignment="1">
      <alignment horizontal="right"/>
    </xf>
    <xf numFmtId="0" fontId="9" fillId="0" borderId="0" xfId="0" applyFont="1" applyAlignment="1">
      <alignment horizontal="right" vertical="top"/>
    </xf>
    <xf numFmtId="0" fontId="10" fillId="0" borderId="0" xfId="0" applyFont="1" applyAlignment="1">
      <alignment horizontal="right" vertical="center"/>
    </xf>
    <xf numFmtId="0" fontId="11" fillId="0" borderId="0" xfId="0" applyFont="1">
      <alignment vertical="center"/>
    </xf>
    <xf numFmtId="0" fontId="5" fillId="0" borderId="0" xfId="0" applyFont="1" applyAlignment="1">
      <alignment horizontal="right" vertical="center"/>
    </xf>
    <xf numFmtId="0" fontId="12" fillId="0" borderId="0" xfId="0" applyFont="1" applyAlignment="1">
      <alignment horizontal="right" vertical="center"/>
    </xf>
    <xf numFmtId="0" fontId="14" fillId="0" borderId="0" xfId="0" applyFont="1">
      <alignment vertical="center"/>
    </xf>
    <xf numFmtId="0" fontId="9" fillId="0" borderId="3" xfId="0" applyFont="1" applyBorder="1" applyAlignment="1">
      <alignmen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5" fillId="0" borderId="5" xfId="0" applyFont="1" applyBorder="1">
      <alignment vertical="center"/>
    </xf>
    <xf numFmtId="0" fontId="5" fillId="0" borderId="6" xfId="0" applyFont="1" applyBorder="1" applyAlignment="1">
      <alignment horizontal="center" vertical="center"/>
    </xf>
    <xf numFmtId="176" fontId="5" fillId="0" borderId="9"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lignment vertical="center"/>
    </xf>
    <xf numFmtId="0" fontId="5" fillId="0" borderId="13" xfId="0" applyFont="1" applyBorder="1" applyAlignment="1">
      <alignment horizontal="distributed" vertical="center" wrapText="1"/>
    </xf>
    <xf numFmtId="177" fontId="5" fillId="2" borderId="16" xfId="0" applyNumberFormat="1" applyFont="1" applyFill="1" applyBorder="1" applyAlignment="1">
      <alignment horizontal="right" vertical="center"/>
    </xf>
    <xf numFmtId="0" fontId="5" fillId="0" borderId="18" xfId="0" applyFont="1" applyBorder="1">
      <alignment vertical="center"/>
    </xf>
    <xf numFmtId="0" fontId="5" fillId="0" borderId="20" xfId="0" applyFont="1" applyBorder="1" applyAlignment="1">
      <alignment horizontal="distributed" vertical="center" wrapText="1"/>
    </xf>
    <xf numFmtId="177" fontId="5" fillId="2" borderId="23" xfId="0" applyNumberFormat="1" applyFont="1" applyFill="1" applyBorder="1" applyAlignment="1">
      <alignment horizontal="right" vertical="center"/>
    </xf>
    <xf numFmtId="0" fontId="5" fillId="0" borderId="19" xfId="0" applyFont="1" applyBorder="1" applyAlignment="1">
      <alignment horizontal="distributed" vertical="center"/>
    </xf>
    <xf numFmtId="0" fontId="5" fillId="0" borderId="19" xfId="0" applyFont="1" applyBorder="1" applyAlignment="1">
      <alignment horizontal="distributed" vertical="center" wrapText="1"/>
    </xf>
    <xf numFmtId="177" fontId="5" fillId="3" borderId="28" xfId="1" applyNumberFormat="1" applyFont="1" applyFill="1" applyBorder="1" applyAlignment="1" applyProtection="1">
      <alignment horizontal="right" vertical="center"/>
      <protection locked="0"/>
    </xf>
    <xf numFmtId="0" fontId="5" fillId="0" borderId="33" xfId="0" applyFont="1" applyBorder="1">
      <alignment vertical="center"/>
    </xf>
    <xf numFmtId="0" fontId="5" fillId="0" borderId="0" xfId="0" applyFont="1" applyAlignment="1">
      <alignment horizontal="distributed" vertical="center" wrapText="1"/>
    </xf>
    <xf numFmtId="177" fontId="5" fillId="3" borderId="37" xfId="1" applyNumberFormat="1" applyFont="1" applyFill="1" applyBorder="1" applyAlignment="1" applyProtection="1">
      <alignment horizontal="right" vertical="center"/>
      <protection locked="0"/>
    </xf>
    <xf numFmtId="177" fontId="5" fillId="3" borderId="42" xfId="1" applyNumberFormat="1" applyFont="1" applyFill="1" applyBorder="1" applyAlignment="1" applyProtection="1">
      <alignment horizontal="right" vertical="center"/>
      <protection locked="0"/>
    </xf>
    <xf numFmtId="177" fontId="5" fillId="3" borderId="49" xfId="1" applyNumberFormat="1" applyFont="1" applyFill="1" applyBorder="1" applyAlignment="1" applyProtection="1">
      <alignment horizontal="right" vertical="center"/>
      <protection locked="0"/>
    </xf>
    <xf numFmtId="0" fontId="5" fillId="0" borderId="50" xfId="0" applyFont="1" applyBorder="1">
      <alignment vertical="center"/>
    </xf>
    <xf numFmtId="0" fontId="5" fillId="0" borderId="51" xfId="0" applyFont="1" applyBorder="1" applyAlignment="1">
      <alignment horizontal="distributed" vertical="center" wrapText="1"/>
    </xf>
    <xf numFmtId="177" fontId="5" fillId="2" borderId="53" xfId="1" applyNumberFormat="1" applyFont="1" applyFill="1" applyBorder="1" applyAlignment="1" applyProtection="1">
      <alignment horizontal="right" vertical="center"/>
      <protection locked="0"/>
    </xf>
    <xf numFmtId="178" fontId="5" fillId="0" borderId="54" xfId="0" applyNumberFormat="1" applyFont="1" applyBorder="1">
      <alignment vertical="center"/>
    </xf>
    <xf numFmtId="0" fontId="5" fillId="0" borderId="55" xfId="0" applyFont="1" applyBorder="1" applyAlignment="1">
      <alignment horizontal="left" vertical="center"/>
    </xf>
    <xf numFmtId="0" fontId="5" fillId="0" borderId="56" xfId="0" applyFont="1" applyBorder="1" applyAlignment="1">
      <alignment horizontal="left" vertical="center"/>
    </xf>
    <xf numFmtId="177" fontId="19" fillId="2" borderId="57" xfId="0" applyNumberFormat="1" applyFont="1" applyFill="1" applyBorder="1" applyAlignment="1">
      <alignment horizontal="right" vertical="center"/>
    </xf>
    <xf numFmtId="178" fontId="5" fillId="0" borderId="58" xfId="0" applyNumberFormat="1" applyFont="1" applyBorder="1">
      <alignment vertical="center"/>
    </xf>
    <xf numFmtId="0" fontId="19" fillId="0" borderId="0" xfId="0"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5" fillId="0" borderId="60" xfId="0" applyNumberFormat="1" applyFont="1" applyBorder="1" applyAlignment="1">
      <alignment horizontal="center" vertical="center" wrapText="1"/>
    </xf>
    <xf numFmtId="176" fontId="9" fillId="0" borderId="64" xfId="0" applyNumberFormat="1" applyFont="1" applyBorder="1" applyAlignment="1">
      <alignment horizontal="center" vertical="center" wrapText="1"/>
    </xf>
    <xf numFmtId="176" fontId="9" fillId="0" borderId="65" xfId="0" applyNumberFormat="1" applyFont="1" applyBorder="1" applyAlignment="1">
      <alignment horizontal="center" vertical="center" wrapText="1"/>
    </xf>
    <xf numFmtId="49" fontId="20" fillId="3" borderId="67" xfId="0" applyNumberFormat="1" applyFont="1" applyFill="1" applyBorder="1" applyAlignment="1">
      <alignment horizontal="center" vertical="center"/>
    </xf>
    <xf numFmtId="177" fontId="9" fillId="3" borderId="53" xfId="0" applyNumberFormat="1" applyFont="1" applyFill="1" applyBorder="1" applyAlignment="1" applyProtection="1">
      <alignment horizontal="right" vertical="center"/>
      <protection locked="0"/>
    </xf>
    <xf numFmtId="177" fontId="9" fillId="3" borderId="68" xfId="0" applyNumberFormat="1" applyFont="1" applyFill="1" applyBorder="1" applyAlignment="1" applyProtection="1">
      <alignment horizontal="right" vertical="center"/>
      <protection locked="0"/>
    </xf>
    <xf numFmtId="177" fontId="5" fillId="2" borderId="69" xfId="0" applyNumberFormat="1" applyFont="1" applyFill="1" applyBorder="1" applyAlignment="1">
      <alignment horizontal="right" vertical="center"/>
    </xf>
    <xf numFmtId="0" fontId="9" fillId="0" borderId="70" xfId="0" applyFont="1" applyBorder="1" applyAlignment="1">
      <alignment horizontal="left" vertical="center" wrapText="1"/>
    </xf>
    <xf numFmtId="0" fontId="21" fillId="0" borderId="33" xfId="0" applyFont="1" applyBorder="1" applyAlignment="1">
      <alignment horizontal="left" vertical="center"/>
    </xf>
    <xf numFmtId="0" fontId="5" fillId="0" borderId="71" xfId="0" applyFont="1" applyBorder="1">
      <alignment vertical="center"/>
    </xf>
    <xf numFmtId="49" fontId="20" fillId="3" borderId="72" xfId="0" applyNumberFormat="1" applyFont="1" applyFill="1" applyBorder="1" applyAlignment="1">
      <alignment horizontal="center" vertical="center"/>
    </xf>
    <xf numFmtId="177" fontId="9" fillId="3" borderId="73" xfId="0" applyNumberFormat="1" applyFont="1" applyFill="1" applyBorder="1" applyAlignment="1" applyProtection="1">
      <alignment horizontal="right" vertical="center"/>
      <protection locked="0"/>
    </xf>
    <xf numFmtId="177" fontId="9" fillId="3" borderId="74" xfId="0" applyNumberFormat="1" applyFont="1" applyFill="1" applyBorder="1" applyAlignment="1" applyProtection="1">
      <alignment horizontal="right" vertical="center"/>
      <protection locked="0"/>
    </xf>
    <xf numFmtId="0" fontId="9" fillId="0" borderId="24" xfId="0" applyFont="1" applyBorder="1" applyAlignment="1">
      <alignment vertical="center" wrapText="1"/>
    </xf>
    <xf numFmtId="0" fontId="22" fillId="0" borderId="0" xfId="0" applyFont="1" applyAlignment="1">
      <alignment horizontal="left" vertical="center"/>
    </xf>
    <xf numFmtId="0" fontId="5" fillId="0" borderId="75" xfId="0" applyFont="1" applyBorder="1" applyAlignment="1">
      <alignment horizontal="center" vertical="center" wrapText="1"/>
    </xf>
    <xf numFmtId="49" fontId="20" fillId="3" borderId="34" xfId="0" applyNumberFormat="1" applyFont="1" applyFill="1" applyBorder="1" applyAlignment="1">
      <alignment horizontal="center" vertical="center"/>
    </xf>
    <xf numFmtId="177" fontId="9" fillId="3" borderId="63" xfId="0" applyNumberFormat="1" applyFont="1" applyFill="1" applyBorder="1" applyAlignment="1" applyProtection="1">
      <alignment horizontal="right" vertical="center"/>
      <protection locked="0"/>
    </xf>
    <xf numFmtId="177" fontId="9" fillId="3" borderId="76" xfId="0" applyNumberFormat="1" applyFont="1" applyFill="1" applyBorder="1" applyAlignment="1" applyProtection="1">
      <alignment horizontal="right" vertical="center"/>
      <protection locked="0"/>
    </xf>
    <xf numFmtId="0" fontId="9" fillId="0" borderId="77" xfId="0" applyFont="1" applyBorder="1" applyAlignment="1">
      <alignment vertical="center" wrapText="1"/>
    </xf>
    <xf numFmtId="0" fontId="21" fillId="0" borderId="0" xfId="0" applyFont="1" applyAlignment="1">
      <alignment horizontal="left" vertical="center"/>
    </xf>
    <xf numFmtId="0" fontId="5" fillId="0" borderId="78" xfId="0" applyFont="1" applyBorder="1" applyAlignment="1">
      <alignment horizontal="center" vertical="center" wrapText="1"/>
    </xf>
    <xf numFmtId="49" fontId="20" fillId="3" borderId="79" xfId="0" applyNumberFormat="1" applyFont="1" applyFill="1" applyBorder="1" applyAlignment="1">
      <alignment horizontal="center" vertical="center"/>
    </xf>
    <xf numFmtId="177" fontId="9" fillId="3" borderId="80" xfId="0" applyNumberFormat="1" applyFont="1" applyFill="1" applyBorder="1" applyAlignment="1" applyProtection="1">
      <alignment horizontal="right" vertical="center"/>
      <protection locked="0"/>
    </xf>
    <xf numFmtId="177" fontId="9" fillId="3" borderId="81" xfId="0" applyNumberFormat="1" applyFont="1" applyFill="1" applyBorder="1" applyAlignment="1" applyProtection="1">
      <alignment horizontal="right" vertical="center"/>
      <protection locked="0"/>
    </xf>
    <xf numFmtId="0" fontId="9" fillId="0" borderId="82" xfId="0" applyFont="1" applyBorder="1" applyAlignment="1">
      <alignment vertical="center" wrapText="1"/>
    </xf>
    <xf numFmtId="49" fontId="20" fillId="3" borderId="83" xfId="0" applyNumberFormat="1" applyFont="1" applyFill="1" applyBorder="1" applyAlignment="1">
      <alignment horizontal="center" vertical="center"/>
    </xf>
    <xf numFmtId="177" fontId="9" fillId="3" borderId="84" xfId="0" applyNumberFormat="1" applyFont="1" applyFill="1" applyBorder="1" applyAlignment="1" applyProtection="1">
      <alignment horizontal="right" vertical="center"/>
      <protection locked="0"/>
    </xf>
    <xf numFmtId="177" fontId="9" fillId="3" borderId="85" xfId="0" applyNumberFormat="1" applyFont="1" applyFill="1" applyBorder="1" applyAlignment="1" applyProtection="1">
      <alignment horizontal="right" vertical="center"/>
      <protection locked="0"/>
    </xf>
    <xf numFmtId="0" fontId="21" fillId="0" borderId="0" xfId="0" applyFont="1" applyAlignment="1">
      <alignment horizontal="left" vertical="center" readingOrder="1"/>
    </xf>
    <xf numFmtId="0" fontId="5" fillId="0" borderId="55" xfId="0" applyFont="1" applyBorder="1" applyAlignment="1">
      <alignment vertical="center" wrapText="1"/>
    </xf>
    <xf numFmtId="0" fontId="5" fillId="0" borderId="86" xfId="0" applyFont="1" applyBorder="1" applyAlignment="1">
      <alignment vertical="center" wrapText="1"/>
    </xf>
    <xf numFmtId="177" fontId="5" fillId="2" borderId="87" xfId="1" applyNumberFormat="1" applyFont="1" applyFill="1" applyBorder="1" applyAlignment="1">
      <alignment horizontal="right" vertical="center"/>
    </xf>
    <xf numFmtId="177" fontId="5" fillId="2" borderId="88" xfId="1" applyNumberFormat="1" applyFont="1" applyFill="1" applyBorder="1" applyAlignment="1">
      <alignment horizontal="right" vertical="center"/>
    </xf>
    <xf numFmtId="177" fontId="5" fillId="2" borderId="57" xfId="1" applyNumberFormat="1" applyFont="1" applyFill="1" applyBorder="1" applyAlignment="1">
      <alignment horizontal="right" vertical="center"/>
    </xf>
    <xf numFmtId="177" fontId="9" fillId="0" borderId="89" xfId="1" applyNumberFormat="1" applyFont="1" applyBorder="1">
      <alignment vertical="center"/>
    </xf>
    <xf numFmtId="176" fontId="9" fillId="0" borderId="91" xfId="0" applyNumberFormat="1" applyFont="1" applyBorder="1" applyAlignment="1">
      <alignment horizontal="center" vertical="center" wrapText="1"/>
    </xf>
    <xf numFmtId="176" fontId="9" fillId="0" borderId="92" xfId="0" applyNumberFormat="1" applyFont="1" applyBorder="1" applyAlignment="1">
      <alignment horizontal="center" vertical="center" wrapText="1"/>
    </xf>
    <xf numFmtId="0" fontId="5" fillId="0" borderId="94" xfId="0" applyFont="1" applyBorder="1">
      <alignment vertical="center"/>
    </xf>
    <xf numFmtId="177" fontId="5" fillId="3" borderId="1" xfId="1" applyNumberFormat="1" applyFont="1" applyFill="1" applyBorder="1" applyAlignment="1" applyProtection="1">
      <alignment horizontal="center" vertical="center"/>
      <protection locked="0"/>
    </xf>
    <xf numFmtId="177" fontId="9" fillId="3" borderId="1" xfId="1" applyNumberFormat="1" applyFont="1" applyFill="1" applyBorder="1" applyAlignment="1" applyProtection="1">
      <alignment horizontal="right" vertical="center"/>
      <protection locked="0"/>
    </xf>
    <xf numFmtId="177" fontId="9" fillId="0" borderId="99" xfId="1" applyNumberFormat="1" applyFont="1" applyBorder="1">
      <alignment vertical="center"/>
    </xf>
    <xf numFmtId="0" fontId="5" fillId="0" borderId="55" xfId="0" applyFont="1" applyBorder="1" applyAlignment="1">
      <alignment vertical="center" shrinkToFit="1"/>
    </xf>
    <xf numFmtId="0" fontId="5" fillId="0" borderId="56" xfId="0" applyFont="1" applyBorder="1">
      <alignment vertical="center"/>
    </xf>
    <xf numFmtId="0" fontId="5" fillId="0" borderId="56" xfId="0" applyFont="1" applyBorder="1" applyAlignment="1">
      <alignment vertical="center" shrinkToFit="1"/>
    </xf>
    <xf numFmtId="0" fontId="5" fillId="0" borderId="4" xfId="0" applyFont="1" applyBorder="1" applyAlignment="1">
      <alignment vertical="center" shrinkToFit="1"/>
    </xf>
    <xf numFmtId="0" fontId="19" fillId="0" borderId="100" xfId="0" applyFont="1" applyBorder="1">
      <alignment vertical="center"/>
    </xf>
    <xf numFmtId="176" fontId="5" fillId="0" borderId="60" xfId="0" applyNumberFormat="1" applyFont="1" applyBorder="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9" fillId="0" borderId="0" xfId="0" applyFont="1" applyAlignment="1">
      <alignment vertical="center" wrapText="1"/>
    </xf>
    <xf numFmtId="178" fontId="5" fillId="0" borderId="0" xfId="0" applyNumberFormat="1" applyFont="1">
      <alignment vertical="center"/>
    </xf>
    <xf numFmtId="177" fontId="19" fillId="0" borderId="0" xfId="0" applyNumberFormat="1" applyFont="1" applyAlignment="1">
      <alignment horizontal="right" vertical="center"/>
    </xf>
    <xf numFmtId="0" fontId="25" fillId="0" borderId="0" xfId="4" applyFont="1">
      <alignment vertical="center"/>
    </xf>
    <xf numFmtId="0" fontId="25" fillId="0" borderId="73" xfId="4" applyFont="1" applyBorder="1" applyAlignment="1">
      <alignment horizontal="center" vertical="center"/>
    </xf>
    <xf numFmtId="0" fontId="25" fillId="0" borderId="73" xfId="4" applyFont="1" applyBorder="1" applyAlignment="1" applyProtection="1">
      <alignment horizontal="center" vertical="center"/>
      <protection locked="0"/>
    </xf>
    <xf numFmtId="0" fontId="25" fillId="0" borderId="0" xfId="4" applyFont="1" applyAlignment="1">
      <alignment horizontal="right"/>
    </xf>
    <xf numFmtId="0" fontId="25" fillId="0" borderId="0" xfId="4" applyFont="1" applyAlignment="1">
      <alignment horizontal="center" vertical="center"/>
    </xf>
    <xf numFmtId="0" fontId="25" fillId="0" borderId="0" xfId="4" applyFont="1" applyAlignment="1" applyProtection="1">
      <alignment horizontal="center" vertical="center"/>
      <protection locked="0"/>
    </xf>
    <xf numFmtId="0" fontId="25" fillId="0" borderId="0" xfId="4" applyFont="1" applyAlignment="1" applyProtection="1">
      <alignment horizontal="left" wrapText="1"/>
      <protection locked="0"/>
    </xf>
    <xf numFmtId="0" fontId="25" fillId="0" borderId="73" xfId="4" applyFont="1" applyBorder="1" applyAlignment="1" applyProtection="1">
      <alignment vertical="center" wrapText="1"/>
      <protection locked="0"/>
    </xf>
    <xf numFmtId="0" fontId="29" fillId="0" borderId="0" xfId="4" applyFont="1" applyAlignment="1"/>
    <xf numFmtId="0" fontId="25" fillId="0" borderId="0" xfId="4" quotePrefix="1" applyFont="1" applyAlignment="1">
      <alignment horizontal="left" vertical="center" wrapText="1"/>
    </xf>
    <xf numFmtId="0" fontId="30" fillId="0" borderId="0" xfId="4" quotePrefix="1" applyFont="1" applyAlignment="1">
      <alignment horizontal="left" vertical="center" wrapText="1"/>
    </xf>
    <xf numFmtId="0" fontId="31" fillId="0" borderId="78" xfId="4" applyFont="1" applyBorder="1" applyAlignment="1">
      <alignment horizontal="center" vertical="center" wrapText="1"/>
    </xf>
    <xf numFmtId="0" fontId="25" fillId="0" borderId="105" xfId="4" applyFont="1" applyBorder="1" applyAlignment="1" applyProtection="1">
      <alignment horizontal="left" vertical="center" wrapText="1"/>
      <protection locked="0"/>
    </xf>
    <xf numFmtId="177" fontId="25" fillId="0" borderId="75" xfId="4" applyNumberFormat="1" applyFont="1" applyBorder="1" applyAlignment="1" applyProtection="1">
      <alignment vertical="center" wrapText="1"/>
      <protection locked="0"/>
    </xf>
    <xf numFmtId="177" fontId="25" fillId="0" borderId="107" xfId="4" applyNumberFormat="1" applyFont="1" applyBorder="1" applyAlignment="1" applyProtection="1">
      <alignment vertical="center" wrapText="1"/>
      <protection locked="0"/>
    </xf>
    <xf numFmtId="177" fontId="25" fillId="0" borderId="36" xfId="4" applyNumberFormat="1" applyFont="1" applyBorder="1" applyAlignment="1" applyProtection="1">
      <alignment horizontal="center" vertical="center" wrapText="1"/>
      <protection locked="0"/>
    </xf>
    <xf numFmtId="177" fontId="25" fillId="0" borderId="105" xfId="5" applyNumberFormat="1" applyFont="1" applyBorder="1" applyAlignment="1">
      <alignment horizontal="right" vertical="center" indent="1"/>
    </xf>
    <xf numFmtId="0" fontId="25" fillId="0" borderId="105" xfId="4" applyFont="1" applyBorder="1" applyAlignment="1" applyProtection="1">
      <alignment horizontal="center" vertical="center" wrapText="1"/>
      <protection locked="0"/>
    </xf>
    <xf numFmtId="0" fontId="25" fillId="0" borderId="108" xfId="4" applyFont="1" applyBorder="1" applyAlignment="1" applyProtection="1">
      <alignment horizontal="left" vertical="center" wrapText="1"/>
      <protection locked="0"/>
    </xf>
    <xf numFmtId="177" fontId="25" fillId="0" borderId="109" xfId="4" applyNumberFormat="1" applyFont="1" applyBorder="1" applyAlignment="1" applyProtection="1">
      <alignment vertical="center" wrapText="1"/>
      <protection locked="0"/>
    </xf>
    <xf numFmtId="177" fontId="25" fillId="0" borderId="110" xfId="4" applyNumberFormat="1" applyFont="1" applyBorder="1" applyAlignment="1" applyProtection="1">
      <alignment vertical="center" wrapText="1"/>
      <protection locked="0"/>
    </xf>
    <xf numFmtId="177" fontId="25" fillId="0" borderId="41" xfId="4" applyNumberFormat="1" applyFont="1" applyBorder="1" applyAlignment="1" applyProtection="1">
      <alignment horizontal="center" vertical="center" wrapText="1"/>
      <protection locked="0"/>
    </xf>
    <xf numFmtId="0" fontId="25" fillId="0" borderId="80" xfId="4" applyFont="1" applyBorder="1" applyAlignment="1" applyProtection="1">
      <alignment horizontal="left" vertical="center" wrapText="1"/>
      <protection locked="0"/>
    </xf>
    <xf numFmtId="177" fontId="25" fillId="0" borderId="111" xfId="4" applyNumberFormat="1" applyFont="1" applyBorder="1" applyAlignment="1" applyProtection="1">
      <alignment vertical="center" wrapText="1"/>
      <protection locked="0"/>
    </xf>
    <xf numFmtId="177" fontId="25" fillId="0" borderId="112" xfId="4" applyNumberFormat="1" applyFont="1" applyBorder="1" applyAlignment="1" applyProtection="1">
      <alignment vertical="center" wrapText="1"/>
      <protection locked="0"/>
    </xf>
    <xf numFmtId="177" fontId="25" fillId="0" borderId="69" xfId="4" applyNumberFormat="1" applyFont="1" applyBorder="1" applyAlignment="1" applyProtection="1">
      <alignment horizontal="center" vertical="center" wrapText="1"/>
      <protection locked="0"/>
    </xf>
    <xf numFmtId="0" fontId="25" fillId="0" borderId="63" xfId="4" applyFont="1" applyBorder="1" applyAlignment="1" applyProtection="1">
      <alignment horizontal="center" vertical="center" wrapText="1"/>
      <protection locked="0"/>
    </xf>
    <xf numFmtId="0" fontId="25" fillId="0" borderId="113" xfId="4" applyFont="1" applyBorder="1">
      <alignment vertical="center"/>
    </xf>
    <xf numFmtId="177" fontId="25" fillId="0" borderId="114" xfId="5" applyNumberFormat="1" applyFont="1" applyBorder="1" applyAlignment="1">
      <alignment horizontal="right" vertical="center" indent="1"/>
    </xf>
    <xf numFmtId="0" fontId="25" fillId="0" borderId="64" xfId="4" applyFont="1" applyBorder="1">
      <alignment vertical="center"/>
    </xf>
    <xf numFmtId="0" fontId="25" fillId="0" borderId="115" xfId="4" applyFont="1" applyBorder="1" applyAlignment="1">
      <alignment horizontal="right" vertical="center"/>
    </xf>
    <xf numFmtId="0" fontId="34" fillId="6" borderId="0" xfId="4" applyFont="1" applyFill="1" applyAlignment="1"/>
    <xf numFmtId="0" fontId="25" fillId="0" borderId="0" xfId="6" applyFont="1">
      <alignment vertical="center"/>
    </xf>
    <xf numFmtId="0" fontId="25" fillId="0" borderId="73" xfId="6" applyFont="1" applyBorder="1" applyAlignment="1">
      <alignment horizontal="center" vertical="center"/>
    </xf>
    <xf numFmtId="0" fontId="25" fillId="0" borderId="73" xfId="6" applyFont="1" applyBorder="1" applyAlignment="1" applyProtection="1">
      <alignment horizontal="center" vertical="center"/>
      <protection locked="0"/>
    </xf>
    <xf numFmtId="0" fontId="25" fillId="0" borderId="0" xfId="6" applyFont="1" applyAlignment="1">
      <alignment horizontal="right"/>
    </xf>
    <xf numFmtId="0" fontId="25" fillId="0" borderId="0" xfId="6" applyFont="1" applyAlignment="1">
      <alignment horizontal="center" vertical="center"/>
    </xf>
    <xf numFmtId="0" fontId="25" fillId="0" borderId="0" xfId="6" applyFont="1" applyAlignment="1" applyProtection="1">
      <alignment horizontal="center" vertical="center"/>
      <protection locked="0"/>
    </xf>
    <xf numFmtId="0" fontId="25" fillId="0" borderId="0" xfId="6" applyFont="1" applyAlignment="1" applyProtection="1">
      <alignment horizontal="left" wrapText="1"/>
      <protection locked="0"/>
    </xf>
    <xf numFmtId="0" fontId="25" fillId="0" borderId="73" xfId="6" applyFont="1" applyBorder="1" applyAlignment="1" applyProtection="1">
      <alignment vertical="center" wrapText="1"/>
      <protection locked="0"/>
    </xf>
    <xf numFmtId="0" fontId="29" fillId="0" borderId="0" xfId="6" applyFont="1" applyAlignment="1"/>
    <xf numFmtId="0" fontId="25" fillId="0" borderId="0" xfId="6" quotePrefix="1" applyFont="1" applyAlignment="1">
      <alignment horizontal="left" vertical="center" wrapText="1"/>
    </xf>
    <xf numFmtId="0" fontId="30" fillId="0" borderId="0" xfId="6" quotePrefix="1" applyFont="1" applyAlignment="1">
      <alignment horizontal="left" vertical="center" wrapText="1"/>
    </xf>
    <xf numFmtId="0" fontId="31" fillId="0" borderId="78" xfId="6" applyFont="1" applyBorder="1" applyAlignment="1">
      <alignment horizontal="center" vertical="center" wrapText="1"/>
    </xf>
    <xf numFmtId="0" fontId="25" fillId="0" borderId="105" xfId="6" applyFont="1" applyBorder="1" applyAlignment="1" applyProtection="1">
      <alignment horizontal="left" vertical="center" wrapText="1"/>
      <protection locked="0"/>
    </xf>
    <xf numFmtId="177" fontId="25" fillId="0" borderId="75" xfId="6" applyNumberFormat="1" applyFont="1" applyBorder="1" applyAlignment="1" applyProtection="1">
      <alignment vertical="center" wrapText="1"/>
      <protection locked="0"/>
    </xf>
    <xf numFmtId="177" fontId="25" fillId="0" borderId="107" xfId="6" applyNumberFormat="1" applyFont="1" applyBorder="1" applyAlignment="1" applyProtection="1">
      <alignment vertical="center" wrapText="1"/>
      <protection locked="0"/>
    </xf>
    <xf numFmtId="177" fontId="25" fillId="0" borderId="36" xfId="6" applyNumberFormat="1" applyFont="1" applyBorder="1" applyAlignment="1" applyProtection="1">
      <alignment horizontal="center" vertical="center" wrapText="1"/>
      <protection locked="0"/>
    </xf>
    <xf numFmtId="177" fontId="25" fillId="0" borderId="105" xfId="7" applyNumberFormat="1" applyFont="1" applyBorder="1" applyAlignment="1">
      <alignment horizontal="right" vertical="center" indent="1"/>
    </xf>
    <xf numFmtId="0" fontId="25" fillId="0" borderId="105" xfId="6" applyFont="1" applyBorder="1" applyAlignment="1" applyProtection="1">
      <alignment horizontal="center" vertical="center" wrapText="1"/>
      <protection locked="0"/>
    </xf>
    <xf numFmtId="0" fontId="25" fillId="0" borderId="108" xfId="6" applyFont="1" applyBorder="1" applyAlignment="1" applyProtection="1">
      <alignment horizontal="left" vertical="center" wrapText="1"/>
      <protection locked="0"/>
    </xf>
    <xf numFmtId="177" fontId="25" fillId="0" borderId="109" xfId="6" applyNumberFormat="1" applyFont="1" applyBorder="1" applyAlignment="1" applyProtection="1">
      <alignment vertical="center" wrapText="1"/>
      <protection locked="0"/>
    </xf>
    <xf numFmtId="177" fontId="25" fillId="0" borderId="110" xfId="6" applyNumberFormat="1" applyFont="1" applyBorder="1" applyAlignment="1" applyProtection="1">
      <alignment vertical="center" wrapText="1"/>
      <protection locked="0"/>
    </xf>
    <xf numFmtId="177" fontId="25" fillId="0" borderId="41" xfId="6" applyNumberFormat="1" applyFont="1" applyBorder="1" applyAlignment="1" applyProtection="1">
      <alignment horizontal="center" vertical="center" wrapText="1"/>
      <protection locked="0"/>
    </xf>
    <xf numFmtId="0" fontId="25" fillId="0" borderId="80" xfId="6" applyFont="1" applyBorder="1" applyAlignment="1" applyProtection="1">
      <alignment horizontal="left" vertical="center" wrapText="1"/>
      <protection locked="0"/>
    </xf>
    <xf numFmtId="177" fontId="25" fillId="0" borderId="111" xfId="6" applyNumberFormat="1" applyFont="1" applyBorder="1" applyAlignment="1" applyProtection="1">
      <alignment vertical="center" wrapText="1"/>
      <protection locked="0"/>
    </xf>
    <xf numFmtId="177" fontId="25" fillId="0" borderId="112" xfId="6" applyNumberFormat="1" applyFont="1" applyBorder="1" applyAlignment="1" applyProtection="1">
      <alignment vertical="center" wrapText="1"/>
      <protection locked="0"/>
    </xf>
    <xf numFmtId="177" fontId="25" fillId="0" borderId="69" xfId="6" applyNumberFormat="1" applyFont="1" applyBorder="1" applyAlignment="1" applyProtection="1">
      <alignment horizontal="center" vertical="center" wrapText="1"/>
      <protection locked="0"/>
    </xf>
    <xf numFmtId="0" fontId="25" fillId="0" borderId="63" xfId="6" applyFont="1" applyBorder="1" applyAlignment="1" applyProtection="1">
      <alignment horizontal="center" vertical="center" wrapText="1"/>
      <protection locked="0"/>
    </xf>
    <xf numFmtId="0" fontId="25" fillId="0" borderId="113" xfId="6" applyFont="1" applyBorder="1">
      <alignment vertical="center"/>
    </xf>
    <xf numFmtId="177" fontId="25" fillId="0" borderId="114" xfId="7" applyNumberFormat="1" applyFont="1" applyBorder="1" applyAlignment="1">
      <alignment horizontal="right" vertical="center" indent="1"/>
    </xf>
    <xf numFmtId="0" fontId="25" fillId="0" borderId="64" xfId="6" applyFont="1" applyBorder="1">
      <alignment vertical="center"/>
    </xf>
    <xf numFmtId="0" fontId="25" fillId="0" borderId="115" xfId="6" applyFont="1" applyBorder="1" applyAlignment="1">
      <alignment horizontal="right" vertical="center"/>
    </xf>
    <xf numFmtId="0" fontId="35" fillId="0" borderId="0" xfId="0" applyFont="1">
      <alignment vertical="center"/>
    </xf>
    <xf numFmtId="177" fontId="5" fillId="2" borderId="117" xfId="0" applyNumberFormat="1" applyFont="1" applyFill="1" applyBorder="1" applyAlignment="1">
      <alignment horizontal="right" vertical="center"/>
    </xf>
    <xf numFmtId="177" fontId="5" fillId="2" borderId="119" xfId="0" applyNumberFormat="1" applyFont="1" applyFill="1" applyBorder="1" applyAlignment="1">
      <alignment horizontal="right" vertical="center"/>
    </xf>
    <xf numFmtId="177" fontId="5" fillId="2" borderId="118" xfId="0" applyNumberFormat="1" applyFont="1" applyFill="1" applyBorder="1" applyAlignment="1">
      <alignment horizontal="right" vertical="center"/>
    </xf>
    <xf numFmtId="0" fontId="13"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7" fillId="0" borderId="0" xfId="0" applyFont="1" applyAlignment="1">
      <alignment horizontal="right" vertical="center" wrapText="1"/>
    </xf>
    <xf numFmtId="0" fontId="8" fillId="0" borderId="0" xfId="0" applyFont="1" applyAlignment="1">
      <alignment horizontal="center" vertical="center"/>
    </xf>
    <xf numFmtId="0" fontId="5" fillId="3" borderId="1" xfId="0" applyFont="1" applyFill="1" applyBorder="1" applyAlignment="1" applyProtection="1">
      <alignment horizontal="left" wrapText="1"/>
      <protection locked="0"/>
    </xf>
    <xf numFmtId="0" fontId="0" fillId="0" borderId="2" xfId="0" applyBorder="1" applyAlignment="1" applyProtection="1">
      <protection locked="0"/>
    </xf>
    <xf numFmtId="0" fontId="14" fillId="0" borderId="0" xfId="0" applyFont="1" applyAlignment="1">
      <alignment horizontal="center" vertical="center"/>
    </xf>
    <xf numFmtId="0" fontId="9" fillId="0" borderId="4" xfId="0" applyFont="1" applyBorder="1" applyAlignment="1">
      <alignment horizontal="right" vertical="center" wrapText="1"/>
    </xf>
    <xf numFmtId="0" fontId="0" fillId="0" borderId="4" xfId="0" applyBorder="1" applyAlignment="1"/>
    <xf numFmtId="0" fontId="5"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5" fillId="0" borderId="12" xfId="0" applyFont="1" applyBorder="1" applyAlignment="1">
      <alignment horizontal="distributed" vertical="center" wrapText="1"/>
    </xf>
    <xf numFmtId="0" fontId="0" fillId="0" borderId="19" xfId="0" applyBorder="1" applyAlignment="1"/>
    <xf numFmtId="0" fontId="5" fillId="0" borderId="14" xfId="0" applyFont="1" applyBorder="1" applyAlignment="1">
      <alignment horizontal="left" vertical="center"/>
    </xf>
    <xf numFmtId="0" fontId="0" fillId="0" borderId="15" xfId="0" applyBorder="1" applyAlignment="1"/>
    <xf numFmtId="0" fontId="8" fillId="0" borderId="17" xfId="0" applyFont="1" applyBorder="1" applyAlignment="1">
      <alignment horizontal="left" vertical="center" wrapText="1"/>
    </xf>
    <xf numFmtId="0" fontId="0" fillId="0" borderId="24" xfId="0" applyBorder="1" applyAlignment="1">
      <alignment horizontal="left"/>
    </xf>
    <xf numFmtId="0" fontId="5" fillId="0" borderId="21" xfId="0" applyFont="1" applyBorder="1" applyAlignment="1">
      <alignment horizontal="left" vertical="center"/>
    </xf>
    <xf numFmtId="0" fontId="0" fillId="0" borderId="22" xfId="0" applyBorder="1" applyAlignment="1"/>
    <xf numFmtId="176" fontId="5" fillId="4" borderId="8" xfId="0" applyNumberFormat="1" applyFont="1" applyFill="1" applyBorder="1" applyAlignment="1">
      <alignment horizontal="center" vertical="center" wrapText="1"/>
    </xf>
    <xf numFmtId="0" fontId="0" fillId="0" borderId="62" xfId="0" applyBorder="1" applyAlignment="1"/>
    <xf numFmtId="0" fontId="5" fillId="0" borderId="10" xfId="0" applyFont="1" applyBorder="1" applyAlignment="1">
      <alignment horizontal="center" vertical="center"/>
    </xf>
    <xf numFmtId="0" fontId="0" fillId="0" borderId="66" xfId="0" applyBorder="1" applyAlignment="1"/>
    <xf numFmtId="0" fontId="5" fillId="3" borderId="25" xfId="0" applyFont="1" applyFill="1" applyBorder="1" applyAlignment="1" applyProtection="1">
      <alignment horizontal="left" vertical="center" wrapText="1"/>
      <protection locked="0"/>
    </xf>
    <xf numFmtId="0" fontId="0" fillId="0" borderId="26" xfId="0" applyBorder="1" applyAlignment="1" applyProtection="1">
      <protection locked="0"/>
    </xf>
    <xf numFmtId="0" fontId="0" fillId="0" borderId="27" xfId="0" applyBorder="1" applyAlignment="1" applyProtection="1">
      <protection locked="0"/>
    </xf>
    <xf numFmtId="0" fontId="5" fillId="0" borderId="29" xfId="0" applyFont="1" applyBorder="1" applyAlignment="1">
      <alignment horizontal="center" vertical="center" wrapText="1"/>
    </xf>
    <xf numFmtId="0" fontId="0" fillId="0" borderId="24" xfId="0" applyBorder="1" applyAlignment="1"/>
    <xf numFmtId="0" fontId="5" fillId="3" borderId="30" xfId="0" applyFont="1" applyFill="1" applyBorder="1" applyAlignment="1" applyProtection="1">
      <alignment horizontal="left" vertical="center" wrapText="1"/>
      <protection locked="0"/>
    </xf>
    <xf numFmtId="0" fontId="0" fillId="0" borderId="31" xfId="0" applyBorder="1" applyAlignment="1" applyProtection="1">
      <protection locked="0"/>
    </xf>
    <xf numFmtId="0" fontId="0" fillId="0" borderId="32" xfId="0" applyBorder="1" applyAlignment="1" applyProtection="1">
      <protection locked="0"/>
    </xf>
    <xf numFmtId="0" fontId="5" fillId="3" borderId="34" xfId="0" applyFont="1" applyFill="1" applyBorder="1" applyAlignment="1" applyProtection="1">
      <alignment horizontal="left" vertical="center" wrapText="1"/>
      <protection locked="0"/>
    </xf>
    <xf numFmtId="0" fontId="0" fillId="0" borderId="35" xfId="0" applyBorder="1" applyAlignment="1" applyProtection="1">
      <protection locked="0"/>
    </xf>
    <xf numFmtId="0" fontId="0" fillId="0" borderId="36" xfId="0" applyBorder="1" applyAlignment="1" applyProtection="1">
      <protection locked="0"/>
    </xf>
    <xf numFmtId="178" fontId="9" fillId="0" borderId="38" xfId="0" applyNumberFormat="1" applyFont="1" applyBorder="1" applyAlignment="1">
      <alignment wrapText="1"/>
    </xf>
    <xf numFmtId="0" fontId="0" fillId="0" borderId="43" xfId="0" applyBorder="1" applyAlignment="1"/>
    <xf numFmtId="0" fontId="0" fillId="0" borderId="44" xfId="0" applyBorder="1" applyAlignment="1"/>
    <xf numFmtId="0" fontId="5" fillId="3" borderId="39" xfId="0" applyFont="1" applyFill="1" applyBorder="1" applyAlignment="1" applyProtection="1">
      <alignment horizontal="left" vertical="center" shrinkToFit="1"/>
      <protection locked="0"/>
    </xf>
    <xf numFmtId="0" fontId="0" fillId="0" borderId="40" xfId="0" applyBorder="1" applyAlignment="1" applyProtection="1">
      <protection locked="0"/>
    </xf>
    <xf numFmtId="0" fontId="0" fillId="0" borderId="41" xfId="0" applyBorder="1" applyAlignment="1" applyProtection="1">
      <protection locked="0"/>
    </xf>
    <xf numFmtId="178" fontId="18" fillId="0" borderId="45" xfId="0" applyNumberFormat="1" applyFont="1" applyBorder="1" applyAlignment="1">
      <alignment horizontal="right" wrapText="1"/>
    </xf>
    <xf numFmtId="0" fontId="0" fillId="0" borderId="45" xfId="0" applyBorder="1" applyAlignment="1"/>
    <xf numFmtId="0" fontId="5" fillId="0" borderId="56" xfId="0" applyFont="1" applyBorder="1" applyAlignment="1">
      <alignment vertical="center" wrapText="1"/>
    </xf>
    <xf numFmtId="0" fontId="0" fillId="0" borderId="56" xfId="0" applyBorder="1" applyAlignment="1"/>
    <xf numFmtId="0" fontId="5" fillId="3" borderId="46" xfId="0" applyFont="1" applyFill="1" applyBorder="1" applyAlignment="1" applyProtection="1">
      <alignment horizontal="left" vertical="center" wrapText="1"/>
      <protection locked="0"/>
    </xf>
    <xf numFmtId="0" fontId="0" fillId="0" borderId="47" xfId="0" applyBorder="1" applyAlignment="1" applyProtection="1">
      <protection locked="0"/>
    </xf>
    <xf numFmtId="0" fontId="0" fillId="0" borderId="48" xfId="0" applyBorder="1" applyAlignment="1" applyProtection="1">
      <protection locked="0"/>
    </xf>
    <xf numFmtId="0" fontId="5" fillId="0" borderId="52" xfId="0" applyFont="1" applyBorder="1" applyAlignment="1">
      <alignment horizontal="left" vertical="center" wrapText="1"/>
    </xf>
    <xf numFmtId="0" fontId="0" fillId="0" borderId="51" xfId="0" applyBorder="1" applyAlignment="1"/>
    <xf numFmtId="0" fontId="5" fillId="0" borderId="59" xfId="0" applyFont="1" applyBorder="1" applyAlignment="1">
      <alignment horizontal="center" vertical="center"/>
    </xf>
    <xf numFmtId="0" fontId="0" fillId="0" borderId="60" xfId="0" applyBorder="1" applyAlignment="1"/>
    <xf numFmtId="0" fontId="0" fillId="0" borderId="61" xfId="0" applyBorder="1" applyAlignment="1"/>
    <xf numFmtId="0" fontId="0" fillId="0" borderId="50" xfId="0" applyBorder="1" applyAlignment="1"/>
    <xf numFmtId="176" fontId="7" fillId="0" borderId="7" xfId="0" applyNumberFormat="1" applyFont="1" applyBorder="1" applyAlignment="1">
      <alignment horizontal="center" vertical="center" wrapText="1"/>
    </xf>
    <xf numFmtId="0" fontId="0" fillId="0" borderId="63" xfId="0" applyBorder="1" applyAlignment="1"/>
    <xf numFmtId="0" fontId="5" fillId="0" borderId="19" xfId="0" applyFont="1" applyBorder="1" applyAlignment="1">
      <alignment horizontal="distributed" vertical="center" wrapText="1"/>
    </xf>
    <xf numFmtId="0" fontId="5" fillId="0" borderId="31" xfId="0" applyFont="1" applyBorder="1" applyAlignment="1">
      <alignment horizontal="distributed" vertical="center" wrapText="1" indent="1"/>
    </xf>
    <xf numFmtId="0" fontId="0" fillId="0" borderId="31" xfId="0" applyBorder="1" applyAlignment="1"/>
    <xf numFmtId="0" fontId="5" fillId="0" borderId="0" xfId="0" applyFont="1" applyAlignment="1">
      <alignment horizontal="distributed" vertical="center" wrapText="1" indent="1"/>
    </xf>
    <xf numFmtId="0" fontId="8" fillId="0" borderId="31" xfId="0" applyFont="1" applyBorder="1" applyAlignment="1">
      <alignment horizontal="distributed" vertical="center" wrapText="1" indent="1"/>
    </xf>
    <xf numFmtId="0" fontId="5" fillId="0" borderId="0" xfId="0" applyFont="1" applyAlignment="1">
      <alignment horizontal="center" vertical="center"/>
    </xf>
    <xf numFmtId="176" fontId="7" fillId="0" borderId="90" xfId="0" applyNumberFormat="1" applyFont="1" applyBorder="1" applyAlignment="1">
      <alignment horizontal="center" vertical="center" wrapText="1"/>
    </xf>
    <xf numFmtId="176" fontId="5" fillId="4" borderId="61" xfId="0" applyNumberFormat="1" applyFont="1" applyFill="1" applyBorder="1" applyAlignment="1">
      <alignment horizontal="center" vertical="center" wrapText="1"/>
    </xf>
    <xf numFmtId="0" fontId="0" fillId="0" borderId="93" xfId="0" applyBorder="1" applyAlignment="1"/>
    <xf numFmtId="0" fontId="5" fillId="0" borderId="95" xfId="0" applyFont="1" applyBorder="1">
      <alignment vertical="center"/>
    </xf>
    <xf numFmtId="0" fontId="0" fillId="0" borderId="96" xfId="0" applyBorder="1" applyAlignment="1"/>
    <xf numFmtId="0" fontId="0" fillId="0" borderId="95" xfId="0" applyBorder="1" applyAlignment="1"/>
    <xf numFmtId="177" fontId="9" fillId="0" borderId="97" xfId="1" applyNumberFormat="1" applyFont="1" applyBorder="1" applyAlignment="1">
      <alignment horizontal="center" vertical="center"/>
    </xf>
    <xf numFmtId="0" fontId="0" fillId="0" borderId="98" xfId="0" applyBorder="1" applyAlignment="1"/>
    <xf numFmtId="0" fontId="25" fillId="0" borderId="80" xfId="6" applyFont="1" applyBorder="1" applyAlignment="1" applyProtection="1">
      <alignment horizontal="center" vertical="center"/>
      <protection locked="0"/>
    </xf>
    <xf numFmtId="0" fontId="1" fillId="0" borderId="69" xfId="6" applyBorder="1" applyAlignment="1" applyProtection="1">
      <protection locked="0"/>
    </xf>
    <xf numFmtId="179" fontId="25" fillId="0" borderId="73" xfId="6" applyNumberFormat="1" applyFont="1" applyBorder="1" applyAlignment="1">
      <alignment horizontal="center" vertical="center"/>
    </xf>
    <xf numFmtId="0" fontId="1" fillId="0" borderId="31" xfId="6" applyBorder="1" applyAlignment="1"/>
    <xf numFmtId="0" fontId="1" fillId="0" borderId="32" xfId="6" applyBorder="1" applyAlignment="1"/>
    <xf numFmtId="0" fontId="25" fillId="0" borderId="73" xfId="6" applyFont="1" applyBorder="1" applyAlignment="1">
      <alignment horizontal="center" vertical="center"/>
    </xf>
    <xf numFmtId="0" fontId="29" fillId="0" borderId="0" xfId="6" applyFont="1" applyAlignment="1">
      <alignment horizontal="left" vertical="center" wrapText="1"/>
    </xf>
    <xf numFmtId="0" fontId="25" fillId="0" borderId="0" xfId="6" applyFont="1">
      <alignment vertical="center"/>
    </xf>
    <xf numFmtId="0" fontId="25" fillId="0" borderId="108" xfId="6" applyFont="1" applyBorder="1" applyAlignment="1" applyProtection="1">
      <alignment horizontal="center" vertical="center"/>
      <protection locked="0"/>
    </xf>
    <xf numFmtId="0" fontId="1" fillId="0" borderId="41" xfId="6" applyBorder="1" applyAlignment="1" applyProtection="1">
      <protection locked="0"/>
    </xf>
    <xf numFmtId="0" fontId="25" fillId="0" borderId="105" xfId="6" applyFont="1" applyBorder="1" applyAlignment="1" applyProtection="1">
      <alignment horizontal="center" vertical="center"/>
      <protection locked="0"/>
    </xf>
    <xf numFmtId="0" fontId="1" fillId="0" borderId="106" xfId="6" applyBorder="1" applyAlignment="1" applyProtection="1">
      <protection locked="0"/>
    </xf>
    <xf numFmtId="0" fontId="25" fillId="0" borderId="19" xfId="6" applyFont="1" applyBorder="1" applyAlignment="1" applyProtection="1">
      <alignment horizontal="left" wrapText="1"/>
      <protection locked="0"/>
    </xf>
    <xf numFmtId="0" fontId="1" fillId="0" borderId="19" xfId="6" applyBorder="1" applyAlignment="1" applyProtection="1">
      <protection locked="0"/>
    </xf>
    <xf numFmtId="0" fontId="27" fillId="0" borderId="0" xfId="6" applyFont="1" applyAlignment="1">
      <alignment horizontal="center" vertical="center"/>
    </xf>
    <xf numFmtId="0" fontId="28" fillId="0" borderId="0" xfId="6" applyFont="1">
      <alignment vertical="center"/>
    </xf>
    <xf numFmtId="0" fontId="25" fillId="0" borderId="73" xfId="6" applyFont="1" applyBorder="1" applyAlignment="1">
      <alignment horizontal="center" vertical="center" wrapText="1"/>
    </xf>
    <xf numFmtId="0" fontId="1" fillId="0" borderId="101" xfId="6" applyBorder="1" applyAlignment="1"/>
    <xf numFmtId="0" fontId="1" fillId="0" borderId="78" xfId="6" applyBorder="1" applyAlignment="1"/>
    <xf numFmtId="0" fontId="1" fillId="0" borderId="20" xfId="6" applyBorder="1" applyAlignment="1"/>
    <xf numFmtId="0" fontId="1" fillId="0" borderId="103" xfId="6" applyBorder="1" applyAlignment="1"/>
    <xf numFmtId="0" fontId="25" fillId="0" borderId="102" xfId="6" applyFont="1" applyBorder="1" applyAlignment="1">
      <alignment horizontal="center" vertical="center" wrapText="1"/>
    </xf>
    <xf numFmtId="0" fontId="1" fillId="0" borderId="35" xfId="6" applyBorder="1" applyAlignment="1"/>
    <xf numFmtId="0" fontId="1" fillId="0" borderId="36" xfId="6" applyBorder="1" applyAlignment="1"/>
    <xf numFmtId="0" fontId="31" fillId="0" borderId="104" xfId="6" applyFont="1" applyBorder="1" applyAlignment="1">
      <alignment horizontal="center" vertical="center" wrapText="1"/>
    </xf>
    <xf numFmtId="0" fontId="1" fillId="0" borderId="69" xfId="6" applyBorder="1" applyAlignment="1"/>
    <xf numFmtId="0" fontId="25" fillId="0" borderId="80" xfId="4" applyFont="1" applyBorder="1" applyAlignment="1" applyProtection="1">
      <alignment horizontal="center" vertical="center"/>
      <protection locked="0"/>
    </xf>
    <xf numFmtId="0" fontId="2" fillId="0" borderId="69" xfId="4" applyBorder="1" applyAlignment="1" applyProtection="1">
      <protection locked="0"/>
    </xf>
    <xf numFmtId="179" fontId="25" fillId="0" borderId="73" xfId="4" applyNumberFormat="1" applyFont="1" applyBorder="1" applyAlignment="1">
      <alignment horizontal="center" vertical="center"/>
    </xf>
    <xf numFmtId="0" fontId="2" fillId="0" borderId="31" xfId="4" applyBorder="1" applyAlignment="1"/>
    <xf numFmtId="0" fontId="2" fillId="0" borderId="32" xfId="4" applyBorder="1" applyAlignment="1"/>
    <xf numFmtId="0" fontId="25" fillId="0" borderId="73" xfId="4" applyFont="1" applyBorder="1" applyAlignment="1">
      <alignment horizontal="center" vertical="center"/>
    </xf>
    <xf numFmtId="0" fontId="29" fillId="0" borderId="0" xfId="4" applyFont="1" applyAlignment="1">
      <alignment horizontal="left" vertical="center" wrapText="1"/>
    </xf>
    <xf numFmtId="0" fontId="25" fillId="0" borderId="0" xfId="4" applyFont="1">
      <alignment vertical="center"/>
    </xf>
    <xf numFmtId="0" fontId="25" fillId="0" borderId="108" xfId="4" applyFont="1" applyBorder="1" applyAlignment="1" applyProtection="1">
      <alignment horizontal="center" vertical="center"/>
      <protection locked="0"/>
    </xf>
    <xf numFmtId="0" fontId="2" fillId="0" borderId="41" xfId="4" applyBorder="1" applyAlignment="1" applyProtection="1">
      <protection locked="0"/>
    </xf>
    <xf numFmtId="0" fontId="25" fillId="0" borderId="105" xfId="4" applyFont="1" applyBorder="1" applyAlignment="1" applyProtection="1">
      <alignment horizontal="center" vertical="center"/>
      <protection locked="0"/>
    </xf>
    <xf numFmtId="0" fontId="2" fillId="0" borderId="106" xfId="4" applyBorder="1" applyAlignment="1" applyProtection="1">
      <protection locked="0"/>
    </xf>
    <xf numFmtId="0" fontId="25" fillId="0" borderId="19" xfId="4" applyFont="1" applyBorder="1" applyAlignment="1" applyProtection="1">
      <alignment horizontal="left" wrapText="1"/>
      <protection locked="0"/>
    </xf>
    <xf numFmtId="0" fontId="2" fillId="0" borderId="19" xfId="4" applyBorder="1" applyAlignment="1" applyProtection="1">
      <protection locked="0"/>
    </xf>
    <xf numFmtId="0" fontId="27" fillId="0" borderId="0" xfId="4" applyFont="1" applyAlignment="1">
      <alignment horizontal="center" vertical="center"/>
    </xf>
    <xf numFmtId="0" fontId="33" fillId="5" borderId="116" xfId="4" applyFont="1" applyFill="1" applyBorder="1" applyAlignment="1">
      <alignment horizontal="left" vertical="top" wrapText="1"/>
    </xf>
    <xf numFmtId="0" fontId="28" fillId="0" borderId="0" xfId="4" applyFont="1">
      <alignment vertical="center"/>
    </xf>
    <xf numFmtId="0" fontId="25" fillId="0" borderId="73" xfId="4" applyFont="1" applyBorder="1" applyAlignment="1">
      <alignment horizontal="center" vertical="center" wrapText="1"/>
    </xf>
    <xf numFmtId="0" fontId="2" fillId="0" borderId="101" xfId="4" applyBorder="1" applyAlignment="1"/>
    <xf numFmtId="0" fontId="2" fillId="0" borderId="78" xfId="4" applyBorder="1" applyAlignment="1"/>
    <xf numFmtId="0" fontId="2" fillId="0" borderId="20" xfId="4" applyBorder="1" applyAlignment="1"/>
    <xf numFmtId="0" fontId="2" fillId="0" borderId="103" xfId="4" applyBorder="1" applyAlignment="1"/>
    <xf numFmtId="0" fontId="25" fillId="0" borderId="102" xfId="4" applyFont="1" applyBorder="1" applyAlignment="1">
      <alignment horizontal="center" vertical="center" wrapText="1"/>
    </xf>
    <xf numFmtId="0" fontId="2" fillId="0" borderId="35" xfId="4" applyBorder="1" applyAlignment="1"/>
    <xf numFmtId="0" fontId="2" fillId="0" borderId="36" xfId="4" applyBorder="1" applyAlignment="1"/>
    <xf numFmtId="0" fontId="31" fillId="0" borderId="104" xfId="4" applyFont="1" applyBorder="1" applyAlignment="1">
      <alignment horizontal="center" vertical="center" wrapText="1"/>
    </xf>
    <xf numFmtId="0" fontId="2" fillId="0" borderId="69" xfId="4" applyBorder="1" applyAlignment="1"/>
  </cellXfs>
  <cellStyles count="8">
    <cellStyle name="桁区切り" xfId="1" builtinId="6"/>
    <cellStyle name="桁区切り 2" xfId="3" xr:uid="{BCA6CEB1-DBEB-4FFE-ADFC-F270AD2789A4}"/>
    <cellStyle name="桁区切り 2 2" xfId="5" xr:uid="{99110C29-4F4B-428B-95D1-E474E69934E1}"/>
    <cellStyle name="桁区切り 2 2 2" xfId="7" xr:uid="{7524A785-79B3-4BFE-8E0A-0D2D8B07F140}"/>
    <cellStyle name="標準" xfId="0" builtinId="0"/>
    <cellStyle name="標準 2" xfId="2" xr:uid="{ED6F454B-65F0-44B8-A88C-C3D7BF5BD1D5}"/>
    <cellStyle name="標準 2 2" xfId="4" xr:uid="{7B7B5F08-469F-4761-A1FF-3FA5853259B8}"/>
    <cellStyle name="標準 2 2 2" xfId="6" xr:uid="{C7F5F859-1789-4015-96C9-E49B76167282}"/>
  </cellStyles>
  <dxfs count="21">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color rgb="FFFF0000"/>
      </font>
      <fill>
        <patternFill patternType="none">
          <bgColor auto="1"/>
        </patternFill>
      </fill>
    </dxf>
    <dxf>
      <font>
        <strike val="0"/>
        <color rgb="FF969696"/>
      </font>
    </dxf>
    <dxf>
      <font>
        <b/>
        <i/>
        <strike/>
        <color rgb="FFFF0000"/>
      </font>
    </dxf>
    <dxf>
      <font>
        <b/>
        <i/>
        <strike/>
        <color rgb="FFFF0000"/>
      </font>
    </dxf>
    <dxf>
      <font>
        <b/>
        <i/>
        <strike/>
        <color rgb="FFFF0000"/>
      </font>
    </dxf>
    <dxf>
      <font>
        <color rgb="FF999999"/>
      </font>
      <fill>
        <patternFill patternType="solid">
          <fgColor rgb="FFCCCCCC"/>
          <bgColor rgb="FFCCCC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A27D-4812-4175-808D-AAC9F3BFCA88}">
  <sheetPr>
    <tabColor rgb="FFFF0000"/>
    <pageSetUpPr fitToPage="1"/>
  </sheetPr>
  <dimension ref="A1:J45"/>
  <sheetViews>
    <sheetView view="pageBreakPreview" zoomScale="106" zoomScaleNormal="100" zoomScaleSheetLayoutView="85" zoomScalePageLayoutView="70" workbookViewId="0"/>
  </sheetViews>
  <sheetFormatPr defaultColWidth="9" defaultRowHeight="22.95" customHeight="1"/>
  <cols>
    <col min="1" max="1" width="1.77734375" style="1" customWidth="1"/>
    <col min="2" max="2" width="13.88671875" style="2" customWidth="1"/>
    <col min="3" max="3" width="0.88671875" style="1" customWidth="1"/>
    <col min="4" max="4" width="16.88671875" style="1" customWidth="1"/>
    <col min="5" max="5" width="8.88671875" style="1" customWidth="1"/>
    <col min="6" max="7" width="12.88671875" style="1" customWidth="1"/>
    <col min="8" max="8" width="18.33203125" style="3" customWidth="1"/>
    <col min="9" max="9" width="27.109375" style="1" customWidth="1"/>
    <col min="10" max="10" width="39.77734375" style="1" customWidth="1"/>
    <col min="11" max="16384" width="9" style="1"/>
  </cols>
  <sheetData>
    <row r="1" spans="1:10" ht="25.5" customHeight="1">
      <c r="H1" s="167" t="s">
        <v>64</v>
      </c>
      <c r="I1" s="167"/>
    </row>
    <row r="2" spans="1:10" ht="17.7" customHeight="1" thickBot="1">
      <c r="A2" s="168" t="s">
        <v>55</v>
      </c>
      <c r="B2" s="168"/>
      <c r="D2" s="4"/>
      <c r="E2" s="5"/>
      <c r="F2" s="4"/>
      <c r="G2" s="4"/>
      <c r="I2" s="6"/>
      <c r="J2" s="7"/>
    </row>
    <row r="3" spans="1:10" ht="30.45" customHeight="1" thickTop="1" thickBot="1">
      <c r="B3" s="8"/>
      <c r="G3" s="9" t="s">
        <v>0</v>
      </c>
      <c r="H3" s="169"/>
      <c r="I3" s="170"/>
      <c r="J3" s="10"/>
    </row>
    <row r="4" spans="1:10" ht="33" customHeight="1" thickTop="1">
      <c r="A4" s="164"/>
      <c r="B4" s="165"/>
      <c r="C4" s="166"/>
      <c r="D4" s="166"/>
      <c r="E4" s="166"/>
      <c r="F4" s="171" t="s">
        <v>2</v>
      </c>
      <c r="G4" s="171"/>
      <c r="I4" s="12"/>
    </row>
    <row r="5" spans="1:10" ht="19.2" customHeight="1">
      <c r="A5" s="164" t="s">
        <v>1</v>
      </c>
      <c r="B5" s="165"/>
      <c r="C5" s="166"/>
      <c r="D5" s="166"/>
      <c r="E5" s="166"/>
      <c r="F5" s="11"/>
      <c r="G5" s="11"/>
      <c r="I5" s="94"/>
    </row>
    <row r="6" spans="1:10" ht="29.1" customHeight="1" thickBot="1">
      <c r="A6" s="13" t="s">
        <v>3</v>
      </c>
      <c r="B6" s="14"/>
      <c r="G6" s="172" t="s">
        <v>63</v>
      </c>
      <c r="H6" s="173"/>
      <c r="I6" s="173"/>
    </row>
    <row r="7" spans="1:10" ht="51.6" customHeight="1" thickBot="1">
      <c r="A7" s="15"/>
      <c r="B7" s="16" t="s">
        <v>4</v>
      </c>
      <c r="C7" s="16"/>
      <c r="D7" s="174" t="s">
        <v>5</v>
      </c>
      <c r="E7" s="175"/>
      <c r="F7" s="175"/>
      <c r="G7" s="176"/>
      <c r="H7" s="17" t="s">
        <v>6</v>
      </c>
      <c r="I7" s="18" t="s">
        <v>7</v>
      </c>
    </row>
    <row r="8" spans="1:10" ht="24" customHeight="1" thickTop="1">
      <c r="A8" s="19"/>
      <c r="B8" s="177" t="s">
        <v>8</v>
      </c>
      <c r="C8" s="20"/>
      <c r="D8" s="179" t="s">
        <v>9</v>
      </c>
      <c r="E8" s="180"/>
      <c r="F8" s="180"/>
      <c r="G8" s="180"/>
      <c r="H8" s="21">
        <f>MIN(1000000,ROUNDDOWN(H32/3,-3))</f>
        <v>0</v>
      </c>
      <c r="I8" s="181" t="s">
        <v>52</v>
      </c>
    </row>
    <row r="9" spans="1:10" ht="24" customHeight="1" thickBot="1">
      <c r="A9" s="22"/>
      <c r="B9" s="178"/>
      <c r="C9" s="23"/>
      <c r="D9" s="183" t="s">
        <v>10</v>
      </c>
      <c r="E9" s="184"/>
      <c r="F9" s="184"/>
      <c r="G9" s="184"/>
      <c r="H9" s="24">
        <f>MIN(1000000,ROUNDDOWN(G32/3,-3))</f>
        <v>0</v>
      </c>
      <c r="I9" s="182"/>
    </row>
    <row r="10" spans="1:10" ht="24" customHeight="1" thickTop="1">
      <c r="A10" s="22"/>
      <c r="B10" s="25" t="s">
        <v>11</v>
      </c>
      <c r="C10" s="26"/>
      <c r="D10" s="189"/>
      <c r="E10" s="190"/>
      <c r="F10" s="190"/>
      <c r="G10" s="191"/>
      <c r="H10" s="27"/>
      <c r="I10" s="192"/>
    </row>
    <row r="11" spans="1:10" ht="24" customHeight="1">
      <c r="A11" s="22"/>
      <c r="B11" s="26" t="s">
        <v>12</v>
      </c>
      <c r="C11" s="26"/>
      <c r="D11" s="194"/>
      <c r="E11" s="195"/>
      <c r="F11" s="195"/>
      <c r="G11" s="196"/>
      <c r="H11" s="27"/>
      <c r="I11" s="193"/>
    </row>
    <row r="12" spans="1:10" ht="24" customHeight="1">
      <c r="A12" s="28"/>
      <c r="B12" s="221" t="s">
        <v>13</v>
      </c>
      <c r="C12" s="29"/>
      <c r="D12" s="197"/>
      <c r="E12" s="198"/>
      <c r="F12" s="198"/>
      <c r="G12" s="199"/>
      <c r="H12" s="30"/>
      <c r="I12" s="200" t="s">
        <v>14</v>
      </c>
    </row>
    <row r="13" spans="1:10" ht="24" customHeight="1">
      <c r="A13" s="28"/>
      <c r="B13" s="165"/>
      <c r="C13" s="29"/>
      <c r="D13" s="203"/>
      <c r="E13" s="204"/>
      <c r="F13" s="204"/>
      <c r="G13" s="205"/>
      <c r="H13" s="31"/>
      <c r="I13" s="201"/>
    </row>
    <row r="14" spans="1:10" ht="24" customHeight="1">
      <c r="A14" s="28"/>
      <c r="B14" s="165"/>
      <c r="C14" s="29"/>
      <c r="D14" s="203"/>
      <c r="E14" s="204"/>
      <c r="F14" s="204"/>
      <c r="G14" s="205"/>
      <c r="H14" s="31"/>
      <c r="I14" s="202"/>
    </row>
    <row r="15" spans="1:10" ht="24" customHeight="1">
      <c r="A15" s="28"/>
      <c r="B15" s="165"/>
      <c r="C15" s="29"/>
      <c r="D15" s="203"/>
      <c r="E15" s="204"/>
      <c r="F15" s="204"/>
      <c r="G15" s="205"/>
      <c r="H15" s="31"/>
      <c r="I15" s="206">
        <f>IF(SUM(H12:H16)&lt;H39,SUM(H12:H16),H39)</f>
        <v>0</v>
      </c>
    </row>
    <row r="16" spans="1:10" ht="24" customHeight="1" thickBot="1">
      <c r="A16" s="22"/>
      <c r="B16" s="178"/>
      <c r="C16" s="26"/>
      <c r="D16" s="210"/>
      <c r="E16" s="211"/>
      <c r="F16" s="211"/>
      <c r="G16" s="212"/>
      <c r="H16" s="32"/>
      <c r="I16" s="207"/>
    </row>
    <row r="17" spans="1:10" ht="24" customHeight="1" thickTop="1" thickBot="1">
      <c r="A17" s="33"/>
      <c r="B17" s="34" t="s">
        <v>15</v>
      </c>
      <c r="C17" s="34"/>
      <c r="D17" s="213"/>
      <c r="E17" s="214"/>
      <c r="F17" s="214"/>
      <c r="G17" s="214"/>
      <c r="H17" s="35">
        <f>H40-SUM(H8:H16)</f>
        <v>0</v>
      </c>
      <c r="I17" s="36"/>
      <c r="J17" s="160" t="str">
        <f>IF(H17&lt;0,"収入超過です","")</f>
        <v/>
      </c>
    </row>
    <row r="18" spans="1:10" ht="24" customHeight="1" thickTop="1" thickBot="1">
      <c r="A18" s="37"/>
      <c r="B18" s="38" t="s">
        <v>16</v>
      </c>
      <c r="C18" s="38"/>
      <c r="D18" s="38"/>
      <c r="E18" s="38"/>
      <c r="F18" s="38"/>
      <c r="G18" s="38"/>
      <c r="H18" s="39">
        <f>SUM(H8:H17)</f>
        <v>0</v>
      </c>
      <c r="I18" s="40"/>
    </row>
    <row r="19" spans="1:10" ht="21" customHeight="1">
      <c r="A19" s="2"/>
      <c r="C19" s="2"/>
      <c r="D19" s="2"/>
      <c r="E19" s="2"/>
      <c r="F19" s="2"/>
      <c r="G19" s="2"/>
      <c r="H19" s="96"/>
      <c r="I19" s="95"/>
    </row>
    <row r="20" spans="1:10" ht="2.1" customHeight="1">
      <c r="B20" s="41"/>
      <c r="C20" s="42"/>
      <c r="D20" s="2"/>
      <c r="E20" s="2"/>
      <c r="F20" s="2"/>
      <c r="G20" s="2"/>
      <c r="H20" s="2"/>
      <c r="I20" s="2"/>
    </row>
    <row r="21" spans="1:10" ht="2.1" customHeight="1">
      <c r="B21" s="41"/>
      <c r="C21" s="42"/>
      <c r="D21" s="2"/>
      <c r="E21" s="2"/>
      <c r="F21" s="2"/>
      <c r="G21" s="2"/>
      <c r="H21" s="2"/>
      <c r="I21" s="2"/>
    </row>
    <row r="22" spans="1:10" ht="22.95" customHeight="1">
      <c r="A22" s="13" t="s">
        <v>17</v>
      </c>
      <c r="B22"/>
      <c r="H22" s="43"/>
    </row>
    <row r="23" spans="1:10" ht="5.25" customHeight="1" thickBot="1">
      <c r="A23" s="13"/>
      <c r="H23" s="43"/>
    </row>
    <row r="24" spans="1:10" ht="20.7" customHeight="1" thickBot="1">
      <c r="A24" s="215" t="s">
        <v>18</v>
      </c>
      <c r="B24" s="216"/>
      <c r="C24" s="216"/>
      <c r="D24" s="217"/>
      <c r="E24" s="219" t="s">
        <v>19</v>
      </c>
      <c r="F24" s="44"/>
      <c r="G24" s="44"/>
      <c r="H24" s="185" t="s">
        <v>20</v>
      </c>
      <c r="I24" s="187" t="s">
        <v>7</v>
      </c>
    </row>
    <row r="25" spans="1:10" ht="27.6" customHeight="1" thickTop="1" thickBot="1">
      <c r="A25" s="218"/>
      <c r="B25" s="214"/>
      <c r="C25" s="214"/>
      <c r="D25" s="186"/>
      <c r="E25" s="220"/>
      <c r="F25" s="45" t="s">
        <v>21</v>
      </c>
      <c r="G25" s="46" t="s">
        <v>22</v>
      </c>
      <c r="H25" s="186"/>
      <c r="I25" s="188"/>
    </row>
    <row r="26" spans="1:10" ht="24" customHeight="1" thickTop="1">
      <c r="A26" s="22"/>
      <c r="B26" s="222" t="s">
        <v>23</v>
      </c>
      <c r="C26" s="223"/>
      <c r="D26" s="223"/>
      <c r="E26" s="47"/>
      <c r="F26" s="48"/>
      <c r="G26" s="49"/>
      <c r="H26" s="50">
        <f t="shared" ref="H26:H31" si="0">IF(COUNT(F26:G26)&gt;0,SUM(F26:G26),)</f>
        <v>0</v>
      </c>
      <c r="I26" s="51" t="s">
        <v>51</v>
      </c>
      <c r="J26" s="52">
        <f>IF(H26&lt;=H32/3,0,"１/３を超えています。")</f>
        <v>0</v>
      </c>
    </row>
    <row r="27" spans="1:10" ht="24" customHeight="1">
      <c r="A27" s="53"/>
      <c r="B27" s="222" t="s">
        <v>24</v>
      </c>
      <c r="C27" s="223"/>
      <c r="D27" s="223"/>
      <c r="E27" s="54"/>
      <c r="F27" s="55"/>
      <c r="G27" s="56"/>
      <c r="H27" s="50">
        <f t="shared" si="0"/>
        <v>0</v>
      </c>
      <c r="I27" s="57" t="s">
        <v>50</v>
      </c>
      <c r="J27" s="58" t="str">
        <f>IF((H27&gt;250000),"人件費が上限（25万円）を超えています","")</f>
        <v/>
      </c>
    </row>
    <row r="28" spans="1:10" ht="24" customHeight="1">
      <c r="A28" s="28"/>
      <c r="B28" s="224" t="s">
        <v>25</v>
      </c>
      <c r="C28" s="29"/>
      <c r="D28" s="59" t="s">
        <v>26</v>
      </c>
      <c r="E28" s="60"/>
      <c r="F28" s="61"/>
      <c r="G28" s="62"/>
      <c r="H28" s="162">
        <f t="shared" si="0"/>
        <v>0</v>
      </c>
      <c r="I28" s="63" t="s">
        <v>54</v>
      </c>
      <c r="J28" s="64" t="str">
        <f>IF(H28&gt;150000,"団体構成員旅費が上限（15万円）を超えています","")</f>
        <v/>
      </c>
    </row>
    <row r="29" spans="1:10" ht="24" customHeight="1">
      <c r="A29" s="28"/>
      <c r="B29" s="165"/>
      <c r="C29" s="29"/>
      <c r="D29" s="65" t="s">
        <v>27</v>
      </c>
      <c r="E29" s="66"/>
      <c r="F29" s="67"/>
      <c r="G29" s="68"/>
      <c r="H29" s="163">
        <f t="shared" si="0"/>
        <v>0</v>
      </c>
      <c r="I29" s="69"/>
      <c r="J29" s="64"/>
    </row>
    <row r="30" spans="1:10" ht="24" customHeight="1">
      <c r="A30" s="53"/>
      <c r="B30" s="222" t="s">
        <v>28</v>
      </c>
      <c r="C30" s="223"/>
      <c r="D30" s="223"/>
      <c r="E30" s="54"/>
      <c r="F30" s="55"/>
      <c r="G30" s="56"/>
      <c r="H30" s="50">
        <f t="shared" si="0"/>
        <v>0</v>
      </c>
      <c r="I30" s="69"/>
      <c r="J30" s="64"/>
    </row>
    <row r="31" spans="1:10" ht="24" customHeight="1" thickBot="1">
      <c r="A31" s="53"/>
      <c r="B31" s="225" t="s">
        <v>29</v>
      </c>
      <c r="C31" s="223"/>
      <c r="D31" s="223"/>
      <c r="E31" s="70"/>
      <c r="F31" s="71"/>
      <c r="G31" s="72"/>
      <c r="H31" s="161">
        <f t="shared" si="0"/>
        <v>0</v>
      </c>
      <c r="I31" s="51" t="s">
        <v>53</v>
      </c>
      <c r="J31" s="73">
        <f>IF(H31&lt;=H32/2,0,"１/２を超えています。")</f>
        <v>0</v>
      </c>
    </row>
    <row r="32" spans="1:10" ht="24" customHeight="1" thickTop="1" thickBot="1">
      <c r="A32" s="74"/>
      <c r="B32" s="208" t="s">
        <v>30</v>
      </c>
      <c r="C32" s="209"/>
      <c r="D32" s="209"/>
      <c r="E32" s="75"/>
      <c r="F32" s="76">
        <f>SUM(F26:F31)</f>
        <v>0</v>
      </c>
      <c r="G32" s="77">
        <f>SUM(G26:G31)</f>
        <v>0</v>
      </c>
      <c r="H32" s="78">
        <f>SUM(H26:H31)</f>
        <v>0</v>
      </c>
      <c r="I32" s="79"/>
    </row>
    <row r="33" spans="1:10" ht="21" customHeight="1">
      <c r="A33" s="13"/>
      <c r="H33" s="1"/>
    </row>
    <row r="34" spans="1:10" ht="4.2" customHeight="1">
      <c r="A34" s="13"/>
      <c r="H34" s="1"/>
    </row>
    <row r="35" spans="1:10" ht="20.7" customHeight="1">
      <c r="A35" s="13" t="s">
        <v>31</v>
      </c>
    </row>
    <row r="36" spans="1:10" ht="5.25" customHeight="1" thickBot="1">
      <c r="A36" s="13"/>
      <c r="H36" s="43"/>
    </row>
    <row r="37" spans="1:10" ht="24" customHeight="1" thickBot="1">
      <c r="A37" s="215" t="s">
        <v>18</v>
      </c>
      <c r="B37" s="216"/>
      <c r="C37" s="216"/>
      <c r="D37" s="217"/>
      <c r="E37" s="227" t="s">
        <v>19</v>
      </c>
      <c r="F37" s="44"/>
      <c r="G37" s="44"/>
      <c r="H37" s="228" t="s">
        <v>20</v>
      </c>
      <c r="I37" s="187" t="s">
        <v>7</v>
      </c>
    </row>
    <row r="38" spans="1:10" ht="27" customHeight="1" thickTop="1" thickBot="1">
      <c r="A38" s="218"/>
      <c r="B38" s="214"/>
      <c r="C38" s="214"/>
      <c r="D38" s="186"/>
      <c r="E38" s="220"/>
      <c r="F38" s="80" t="s">
        <v>21</v>
      </c>
      <c r="G38" s="81" t="s">
        <v>22</v>
      </c>
      <c r="H38" s="229"/>
      <c r="I38" s="188"/>
    </row>
    <row r="39" spans="1:10" ht="24" customHeight="1" thickTop="1" thickBot="1">
      <c r="A39" s="82"/>
      <c r="B39" s="230" t="s">
        <v>32</v>
      </c>
      <c r="C39" s="231"/>
      <c r="D39" s="232"/>
      <c r="E39" s="83"/>
      <c r="F39" s="233"/>
      <c r="G39" s="234"/>
      <c r="H39" s="84"/>
      <c r="I39" s="85"/>
    </row>
    <row r="40" spans="1:10" ht="24" customHeight="1" thickTop="1" thickBot="1">
      <c r="A40" s="86"/>
      <c r="B40" s="87" t="s">
        <v>33</v>
      </c>
      <c r="C40" s="88"/>
      <c r="D40" s="88"/>
      <c r="E40" s="89"/>
      <c r="F40" s="88"/>
      <c r="G40" s="88"/>
      <c r="H40" s="78">
        <f>H32+H39</f>
        <v>0</v>
      </c>
      <c r="I40" s="90"/>
    </row>
    <row r="41" spans="1:10" ht="6.6" customHeight="1">
      <c r="H41" s="91"/>
    </row>
    <row r="42" spans="1:10" ht="16.5" customHeight="1">
      <c r="G42" s="3"/>
      <c r="H42" s="1"/>
    </row>
    <row r="43" spans="1:10" ht="7.2" customHeight="1">
      <c r="A43" s="226"/>
      <c r="B43" s="165"/>
      <c r="G43" s="3"/>
      <c r="H43" s="1"/>
      <c r="J43" s="92"/>
    </row>
    <row r="44" spans="1:10" ht="6" customHeight="1">
      <c r="A44" s="166"/>
      <c r="B44" s="165"/>
      <c r="G44" s="3"/>
      <c r="H44" s="1"/>
      <c r="J44" s="93"/>
    </row>
    <row r="45" spans="1:10" ht="6" customHeight="1">
      <c r="B45" s="42"/>
      <c r="G45" s="3"/>
      <c r="H45" s="1"/>
    </row>
  </sheetData>
  <mergeCells count="41">
    <mergeCell ref="A43:B44"/>
    <mergeCell ref="A37:D38"/>
    <mergeCell ref="E37:E38"/>
    <mergeCell ref="H37:H38"/>
    <mergeCell ref="I37:I38"/>
    <mergeCell ref="B39:D39"/>
    <mergeCell ref="F39:G39"/>
    <mergeCell ref="B32:D32"/>
    <mergeCell ref="D16:G16"/>
    <mergeCell ref="D17:G17"/>
    <mergeCell ref="A24:D25"/>
    <mergeCell ref="E24:E25"/>
    <mergeCell ref="B12:B16"/>
    <mergeCell ref="B26:D26"/>
    <mergeCell ref="B27:D27"/>
    <mergeCell ref="B28:B29"/>
    <mergeCell ref="B30:D30"/>
    <mergeCell ref="B31:D31"/>
    <mergeCell ref="H24:H25"/>
    <mergeCell ref="I24:I25"/>
    <mergeCell ref="D10:G10"/>
    <mergeCell ref="I10:I11"/>
    <mergeCell ref="D11:G11"/>
    <mergeCell ref="D12:G12"/>
    <mergeCell ref="I12:I14"/>
    <mergeCell ref="D13:G13"/>
    <mergeCell ref="D14:G14"/>
    <mergeCell ref="D15:G15"/>
    <mergeCell ref="I15:I16"/>
    <mergeCell ref="G6:I6"/>
    <mergeCell ref="D7:G7"/>
    <mergeCell ref="B8:B9"/>
    <mergeCell ref="D8:G8"/>
    <mergeCell ref="I8:I9"/>
    <mergeCell ref="D9:G9"/>
    <mergeCell ref="A5:E5"/>
    <mergeCell ref="H1:I1"/>
    <mergeCell ref="A2:B2"/>
    <mergeCell ref="H3:I3"/>
    <mergeCell ref="A4:E4"/>
    <mergeCell ref="F4:G4"/>
  </mergeCells>
  <phoneticPr fontId="6"/>
  <conditionalFormatting sqref="D20:G21">
    <cfRule type="notContainsBlanks" dxfId="20" priority="5" stopIfTrue="1">
      <formula>LEN(TRIM(D20))&gt;0</formula>
    </cfRule>
  </conditionalFormatting>
  <conditionalFormatting sqref="F27:H27">
    <cfRule type="expression" dxfId="19" priority="7">
      <formula>AND(#REF!&lt;&gt;"",NOT(OR(#REF!="未来創造プログラム（連携型）",#REF!="未来創造プログラム（個別型）")))</formula>
    </cfRule>
  </conditionalFormatting>
  <conditionalFormatting sqref="H26">
    <cfRule type="expression" dxfId="18" priority="6">
      <formula>H26&gt;H32/3</formula>
    </cfRule>
  </conditionalFormatting>
  <conditionalFormatting sqref="H28">
    <cfRule type="cellIs" dxfId="17" priority="2" operator="greaterThan">
      <formula>150000</formula>
    </cfRule>
  </conditionalFormatting>
  <conditionalFormatting sqref="H31">
    <cfRule type="expression" dxfId="16" priority="1">
      <formula>H31&gt;H32/2</formula>
    </cfRule>
  </conditionalFormatting>
  <conditionalFormatting sqref="J26:J31">
    <cfRule type="endsWith" dxfId="15" priority="3" operator="endsWith" text="0">
      <formula>RIGHT(J26,LEN("0"))="0"</formula>
    </cfRule>
  </conditionalFormatting>
  <conditionalFormatting sqref="J28">
    <cfRule type="containsText" dxfId="14" priority="4" operator="containsText" text="100,000">
      <formula>NOT(ISERROR(SEARCH("100,000",J28)))</formula>
    </cfRule>
  </conditionalFormatting>
  <dataValidations count="3">
    <dataValidation operator="equal" allowBlank="1" showInputMessage="1" showErrorMessage="1" sqref="D8:D17" xr:uid="{207F83C2-A7B9-45A2-9BA8-3A45C2580DB1}"/>
    <dataValidation type="whole" operator="greaterThanOrEqual" allowBlank="1" showInputMessage="1" showErrorMessage="1" sqref="H8:H9" xr:uid="{652EC134-D267-4D9B-BEFD-E605161789F7}">
      <formula1>0</formula1>
    </dataValidation>
    <dataValidation type="whole" operator="greaterThanOrEqual" allowBlank="1" showInputMessage="1" showErrorMessage="1" error="数字を入力してください" sqref="E39 F26:G31 H10:H17 H39" xr:uid="{6815E37B-5A57-432D-B227-213B5FD31534}">
      <formula1>0</formula1>
    </dataValidation>
  </dataValidations>
  <printOptions horizontalCentered="1"/>
  <pageMargins left="0" right="0" top="0.51181102362204722" bottom="0" header="0.31496062992125978" footer="0.31496062992125978"/>
  <pageSetup paperSize="9" scale="90" firstPageNumber="17"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A987-7A6D-4AC2-8945-3CE3AFB9BD6E}">
  <sheetPr>
    <tabColor rgb="FFFFFF00"/>
  </sheetPr>
  <dimension ref="A1:M29"/>
  <sheetViews>
    <sheetView view="pageBreakPreview" zoomScaleNormal="70" zoomScaleSheetLayoutView="100" zoomScalePageLayoutView="85" workbookViewId="0">
      <selection activeCell="C13" sqref="C13"/>
    </sheetView>
  </sheetViews>
  <sheetFormatPr defaultColWidth="9" defaultRowHeight="13.2"/>
  <cols>
    <col min="1" max="1" width="6.109375" style="129" customWidth="1"/>
    <col min="2" max="2" width="13.33203125" style="129" customWidth="1"/>
    <col min="3" max="3" width="39.44140625" style="129" customWidth="1"/>
    <col min="4" max="5" width="9.88671875" style="129" customWidth="1"/>
    <col min="6" max="6" width="7.88671875" style="129" customWidth="1"/>
    <col min="7" max="7" width="12.88671875" style="129" customWidth="1"/>
    <col min="8" max="8" width="18.109375" style="129" customWidth="1"/>
    <col min="9" max="27" width="9" style="129" customWidth="1"/>
    <col min="28" max="16384" width="9" style="129"/>
  </cols>
  <sheetData>
    <row r="1" spans="1:13" ht="19.5" customHeight="1">
      <c r="A1" s="129" t="s">
        <v>56</v>
      </c>
    </row>
    <row r="2" spans="1:13" ht="38.25" customHeight="1">
      <c r="A2" s="130" t="s">
        <v>34</v>
      </c>
      <c r="B2" s="131"/>
      <c r="E2" s="132" t="s">
        <v>35</v>
      </c>
      <c r="F2" s="247"/>
      <c r="G2" s="248"/>
      <c r="H2" s="248"/>
    </row>
    <row r="3" spans="1:13" ht="7.5" customHeight="1">
      <c r="A3" s="133"/>
      <c r="B3" s="134"/>
      <c r="E3" s="132"/>
      <c r="F3" s="135"/>
      <c r="G3" s="135"/>
      <c r="H3" s="135"/>
    </row>
    <row r="4" spans="1:13" ht="42" customHeight="1">
      <c r="A4" s="249" t="s">
        <v>36</v>
      </c>
      <c r="B4" s="242"/>
      <c r="C4" s="242"/>
      <c r="D4" s="242"/>
      <c r="E4" s="242"/>
      <c r="F4" s="242"/>
      <c r="G4" s="242"/>
      <c r="H4" s="242"/>
      <c r="I4" s="250"/>
      <c r="J4" s="250"/>
      <c r="K4" s="250"/>
      <c r="L4" s="250"/>
      <c r="M4" s="250"/>
    </row>
    <row r="5" spans="1:13" ht="17.7" customHeight="1">
      <c r="I5" s="250"/>
      <c r="J5" s="250"/>
      <c r="K5" s="250"/>
      <c r="L5" s="250"/>
      <c r="M5" s="250"/>
    </row>
    <row r="6" spans="1:13" ht="17.7" customHeight="1">
      <c r="I6" s="250"/>
      <c r="J6" s="250"/>
      <c r="K6" s="250"/>
      <c r="L6" s="250"/>
      <c r="M6" s="250"/>
    </row>
    <row r="7" spans="1:13" ht="34.5" customHeight="1">
      <c r="A7" s="251" t="s">
        <v>37</v>
      </c>
      <c r="B7" s="239"/>
      <c r="C7" s="136" t="s">
        <v>49</v>
      </c>
      <c r="D7" s="137" t="s">
        <v>38</v>
      </c>
      <c r="F7" s="138"/>
      <c r="I7" s="250"/>
      <c r="J7" s="250"/>
      <c r="K7" s="250"/>
      <c r="L7" s="250"/>
      <c r="M7" s="250"/>
    </row>
    <row r="8" spans="1:13" ht="17.25" customHeight="1">
      <c r="G8" s="139"/>
    </row>
    <row r="9" spans="1:13" ht="27.75" customHeight="1">
      <c r="A9" s="251" t="s">
        <v>39</v>
      </c>
      <c r="B9" s="252"/>
      <c r="C9" s="251" t="s">
        <v>40</v>
      </c>
      <c r="D9" s="256" t="s">
        <v>41</v>
      </c>
      <c r="E9" s="257"/>
      <c r="F9" s="258"/>
      <c r="G9" s="251" t="s">
        <v>42</v>
      </c>
      <c r="H9" s="251" t="s">
        <v>43</v>
      </c>
    </row>
    <row r="10" spans="1:13" ht="27.75" customHeight="1">
      <c r="A10" s="253"/>
      <c r="B10" s="254"/>
      <c r="C10" s="255"/>
      <c r="D10" s="140" t="s">
        <v>44</v>
      </c>
      <c r="E10" s="259" t="s">
        <v>45</v>
      </c>
      <c r="F10" s="260"/>
      <c r="G10" s="255"/>
      <c r="H10" s="255"/>
    </row>
    <row r="11" spans="1:13" ht="42.6" customHeight="1">
      <c r="A11" s="245"/>
      <c r="B11" s="246"/>
      <c r="C11" s="141"/>
      <c r="D11" s="142"/>
      <c r="E11" s="143"/>
      <c r="F11" s="144"/>
      <c r="G11" s="145" t="str">
        <f t="shared" ref="G11:G23" si="0">IF(OR(D11="",E11=""),"",D11*E11)</f>
        <v/>
      </c>
      <c r="H11" s="146"/>
    </row>
    <row r="12" spans="1:13" ht="42.6" customHeight="1">
      <c r="A12" s="243"/>
      <c r="B12" s="244"/>
      <c r="C12" s="147"/>
      <c r="D12" s="148"/>
      <c r="E12" s="149"/>
      <c r="F12" s="150"/>
      <c r="G12" s="145" t="str">
        <f t="shared" si="0"/>
        <v/>
      </c>
      <c r="H12" s="146"/>
    </row>
    <row r="13" spans="1:13" ht="42.6" customHeight="1">
      <c r="A13" s="243"/>
      <c r="B13" s="244"/>
      <c r="C13" s="147"/>
      <c r="D13" s="148"/>
      <c r="E13" s="149"/>
      <c r="F13" s="150"/>
      <c r="G13" s="145" t="str">
        <f t="shared" si="0"/>
        <v/>
      </c>
      <c r="H13" s="146"/>
    </row>
    <row r="14" spans="1:13" ht="42.6" customHeight="1">
      <c r="A14" s="243"/>
      <c r="B14" s="244"/>
      <c r="C14" s="147"/>
      <c r="D14" s="148"/>
      <c r="E14" s="149"/>
      <c r="F14" s="150"/>
      <c r="G14" s="145" t="str">
        <f t="shared" si="0"/>
        <v/>
      </c>
      <c r="H14" s="146"/>
    </row>
    <row r="15" spans="1:13" ht="42.6" customHeight="1">
      <c r="A15" s="243"/>
      <c r="B15" s="244"/>
      <c r="C15" s="147"/>
      <c r="D15" s="148"/>
      <c r="E15" s="149"/>
      <c r="F15" s="150"/>
      <c r="G15" s="145" t="str">
        <f t="shared" si="0"/>
        <v/>
      </c>
      <c r="H15" s="146"/>
    </row>
    <row r="16" spans="1:13" ht="42.6" customHeight="1">
      <c r="A16" s="243"/>
      <c r="B16" s="244"/>
      <c r="C16" s="147"/>
      <c r="D16" s="148"/>
      <c r="E16" s="149"/>
      <c r="F16" s="150"/>
      <c r="G16" s="145" t="str">
        <f t="shared" si="0"/>
        <v/>
      </c>
      <c r="H16" s="146"/>
    </row>
    <row r="17" spans="1:8" ht="42.6" customHeight="1">
      <c r="A17" s="243"/>
      <c r="B17" s="244"/>
      <c r="C17" s="147"/>
      <c r="D17" s="148"/>
      <c r="E17" s="149"/>
      <c r="F17" s="150"/>
      <c r="G17" s="145" t="str">
        <f t="shared" si="0"/>
        <v/>
      </c>
      <c r="H17" s="146"/>
    </row>
    <row r="18" spans="1:8" ht="42.6" customHeight="1">
      <c r="A18" s="243"/>
      <c r="B18" s="244"/>
      <c r="C18" s="147"/>
      <c r="D18" s="148"/>
      <c r="E18" s="149"/>
      <c r="F18" s="150"/>
      <c r="G18" s="145" t="str">
        <f t="shared" si="0"/>
        <v/>
      </c>
      <c r="H18" s="146"/>
    </row>
    <row r="19" spans="1:8" ht="42.6" customHeight="1">
      <c r="A19" s="243"/>
      <c r="B19" s="244"/>
      <c r="C19" s="147"/>
      <c r="D19" s="148"/>
      <c r="E19" s="149"/>
      <c r="F19" s="150"/>
      <c r="G19" s="145" t="str">
        <f t="shared" si="0"/>
        <v/>
      </c>
      <c r="H19" s="146"/>
    </row>
    <row r="20" spans="1:8" ht="42.6" customHeight="1">
      <c r="A20" s="243"/>
      <c r="B20" s="244"/>
      <c r="C20" s="147"/>
      <c r="D20" s="148"/>
      <c r="E20" s="149"/>
      <c r="F20" s="150"/>
      <c r="G20" s="145" t="str">
        <f t="shared" si="0"/>
        <v/>
      </c>
      <c r="H20" s="146"/>
    </row>
    <row r="21" spans="1:8" ht="42.6" customHeight="1">
      <c r="A21" s="243"/>
      <c r="B21" s="244"/>
      <c r="C21" s="147"/>
      <c r="D21" s="148"/>
      <c r="E21" s="149"/>
      <c r="F21" s="150"/>
      <c r="G21" s="145" t="str">
        <f t="shared" si="0"/>
        <v/>
      </c>
      <c r="H21" s="146"/>
    </row>
    <row r="22" spans="1:8" ht="42.6" customHeight="1">
      <c r="A22" s="243"/>
      <c r="B22" s="244"/>
      <c r="C22" s="147"/>
      <c r="D22" s="148"/>
      <c r="E22" s="149"/>
      <c r="F22" s="150"/>
      <c r="G22" s="145" t="str">
        <f t="shared" si="0"/>
        <v/>
      </c>
      <c r="H22" s="146"/>
    </row>
    <row r="23" spans="1:8" ht="42.6" customHeight="1">
      <c r="A23" s="235"/>
      <c r="B23" s="236"/>
      <c r="C23" s="151"/>
      <c r="D23" s="152"/>
      <c r="E23" s="153"/>
      <c r="F23" s="154"/>
      <c r="G23" s="145" t="str">
        <f t="shared" si="0"/>
        <v/>
      </c>
      <c r="H23" s="155"/>
    </row>
    <row r="24" spans="1:8" ht="37.5" customHeight="1">
      <c r="A24" s="156"/>
      <c r="B24" s="156"/>
      <c r="D24" s="237" t="s">
        <v>46</v>
      </c>
      <c r="E24" s="238"/>
      <c r="F24" s="239"/>
      <c r="G24" s="157" t="str">
        <f>IF(SUM(G11:G23)=0," ",SUM(G11:G23))</f>
        <v xml:space="preserve"> </v>
      </c>
      <c r="H24" s="158"/>
    </row>
    <row r="25" spans="1:8" ht="37.5" customHeight="1">
      <c r="D25" s="240" t="s">
        <v>47</v>
      </c>
      <c r="E25" s="238"/>
      <c r="F25" s="239"/>
      <c r="G25" s="157" t="str">
        <f>IF(SUM(G11:G23)=0,"",SUMIF(H11:H23,"京都市内",G11:G23))</f>
        <v/>
      </c>
      <c r="H25" s="159"/>
    </row>
    <row r="26" spans="1:8" ht="36.6" customHeight="1">
      <c r="D26" s="240" t="s">
        <v>48</v>
      </c>
      <c r="E26" s="238"/>
      <c r="F26" s="239"/>
      <c r="G26" s="157" t="str">
        <f>IF(SUM(G11:G23)=0,"",SUMIF(H11:H23,"京都市外",G11:G23))</f>
        <v/>
      </c>
      <c r="H26" s="159"/>
    </row>
    <row r="27" spans="1:8" ht="40.5" customHeight="1">
      <c r="A27" s="241" t="s">
        <v>61</v>
      </c>
      <c r="B27" s="242"/>
      <c r="C27" s="242"/>
      <c r="D27" s="242"/>
      <c r="E27" s="242"/>
      <c r="F27" s="242"/>
    </row>
    <row r="29" spans="1:8" ht="45" customHeight="1"/>
  </sheetData>
  <mergeCells count="27">
    <mergeCell ref="F2:H2"/>
    <mergeCell ref="A4:H4"/>
    <mergeCell ref="I4:M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6"/>
  <conditionalFormatting sqref="A11:H23">
    <cfRule type="expression" dxfId="13" priority="2">
      <formula>AND(#REF!&lt;&gt;"",$C$7="人件費",NOT(OR(#REF!="未来創造プログラム（連携型）",#REF!="未来創造プログラム（個別型）")))</formula>
    </cfRule>
  </conditionalFormatting>
  <conditionalFormatting sqref="C7">
    <cfRule type="expression" dxfId="12" priority="1">
      <formula>AND(#REF!&lt;&gt;"",$C$7="人件費",NOT(OR(#REF!="未来創造プログラム（連携型）",#REF!="未来創造プログラム（個別型）")))</formula>
    </cfRule>
  </conditionalFormatting>
  <dataValidations count="2">
    <dataValidation type="list" allowBlank="1" showInputMessage="1" showErrorMessage="1" sqref="H11:H23" xr:uid="{9507BACF-F395-4905-8C1A-F5BF17CD7C06}">
      <formula1>"京都市内,京都市外"</formula1>
    </dataValidation>
    <dataValidation allowBlank="1" showErrorMessage="1" errorTitle="対象外の支出項目" error="選択したプログラムではこの支出項目は対象外です。_x000a_I4:N8の「対象経費」をご確認ください。" sqref="C7" xr:uid="{E32654B2-5A44-4AB2-A11D-14844F504741}"/>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EBE4-2185-45E7-9789-092AEC4C724F}">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2"/>
  <cols>
    <col min="1" max="1" width="6.109375" style="97" customWidth="1"/>
    <col min="2" max="2" width="13.33203125" style="97" customWidth="1"/>
    <col min="3" max="3" width="39.44140625" style="97" customWidth="1"/>
    <col min="4" max="5" width="9.88671875" style="97" customWidth="1"/>
    <col min="6" max="6" width="7.88671875" style="97" customWidth="1"/>
    <col min="7" max="7" width="12.88671875" style="97" customWidth="1"/>
    <col min="8" max="8" width="18.109375" style="97" customWidth="1"/>
    <col min="9" max="28" width="9" style="97" customWidth="1"/>
    <col min="29" max="16384" width="9" style="97"/>
  </cols>
  <sheetData>
    <row r="1" spans="1:14" ht="19.5" customHeight="1">
      <c r="A1" s="97" t="s">
        <v>56</v>
      </c>
    </row>
    <row r="2" spans="1:14" ht="38.25" customHeight="1">
      <c r="A2" s="98" t="s">
        <v>34</v>
      </c>
      <c r="B2" s="99"/>
      <c r="E2" s="100" t="s">
        <v>35</v>
      </c>
      <c r="F2" s="273"/>
      <c r="G2" s="274"/>
      <c r="H2" s="274"/>
    </row>
    <row r="3" spans="1:14" ht="7.5" customHeight="1">
      <c r="A3" s="101"/>
      <c r="B3" s="102"/>
      <c r="E3" s="100"/>
      <c r="F3" s="103"/>
      <c r="G3" s="103"/>
      <c r="H3" s="103"/>
    </row>
    <row r="4" spans="1:14" ht="42" customHeight="1" thickBot="1">
      <c r="A4" s="275" t="s">
        <v>36</v>
      </c>
      <c r="B4" s="268"/>
      <c r="C4" s="268"/>
      <c r="D4" s="268"/>
      <c r="E4" s="268"/>
      <c r="F4" s="268"/>
      <c r="G4" s="268"/>
      <c r="H4" s="268"/>
      <c r="I4" s="276"/>
      <c r="J4" s="277"/>
      <c r="K4" s="277"/>
      <c r="L4" s="277"/>
      <c r="M4" s="277"/>
      <c r="N4" s="277"/>
    </row>
    <row r="5" spans="1:14" ht="17.7" customHeight="1">
      <c r="I5" s="277"/>
      <c r="J5" s="277"/>
      <c r="K5" s="277"/>
      <c r="L5" s="277"/>
      <c r="M5" s="277"/>
      <c r="N5" s="277"/>
    </row>
    <row r="6" spans="1:14" ht="17.7" customHeight="1">
      <c r="I6" s="277"/>
      <c r="J6" s="277"/>
      <c r="K6" s="277"/>
      <c r="L6" s="277"/>
      <c r="M6" s="277"/>
      <c r="N6" s="277"/>
    </row>
    <row r="7" spans="1:14" ht="34.5" customHeight="1">
      <c r="A7" s="278" t="s">
        <v>37</v>
      </c>
      <c r="B7" s="265"/>
      <c r="C7" s="104" t="s">
        <v>57</v>
      </c>
      <c r="D7" s="105" t="s">
        <v>38</v>
      </c>
      <c r="F7" s="106"/>
      <c r="I7" s="277"/>
      <c r="J7" s="277"/>
      <c r="K7" s="277"/>
      <c r="L7" s="277"/>
      <c r="M7" s="277"/>
      <c r="N7" s="277"/>
    </row>
    <row r="8" spans="1:14" ht="17.25" customHeight="1">
      <c r="G8" s="107"/>
      <c r="I8" s="128"/>
    </row>
    <row r="9" spans="1:14" ht="27.75" customHeight="1">
      <c r="A9" s="278" t="s">
        <v>39</v>
      </c>
      <c r="B9" s="279"/>
      <c r="C9" s="278" t="s">
        <v>40</v>
      </c>
      <c r="D9" s="283" t="s">
        <v>41</v>
      </c>
      <c r="E9" s="284"/>
      <c r="F9" s="285"/>
      <c r="G9" s="278" t="s">
        <v>42</v>
      </c>
      <c r="H9" s="278" t="s">
        <v>43</v>
      </c>
    </row>
    <row r="10" spans="1:14" ht="27.75" customHeight="1">
      <c r="A10" s="280"/>
      <c r="B10" s="281"/>
      <c r="C10" s="282"/>
      <c r="D10" s="108" t="s">
        <v>44</v>
      </c>
      <c r="E10" s="286" t="s">
        <v>45</v>
      </c>
      <c r="F10" s="287"/>
      <c r="G10" s="282"/>
      <c r="H10" s="282"/>
      <c r="I10" s="107"/>
    </row>
    <row r="11" spans="1:14" ht="42.6" customHeight="1">
      <c r="A11" s="271"/>
      <c r="B11" s="272"/>
      <c r="C11" s="109"/>
      <c r="D11" s="110"/>
      <c r="E11" s="111"/>
      <c r="F11" s="112"/>
      <c r="G11" s="113" t="str">
        <f t="shared" ref="G11:G23" si="0">IF(OR(D11="",E11=""),"",D11*E11)</f>
        <v/>
      </c>
      <c r="H11" s="114"/>
      <c r="I11" s="107"/>
    </row>
    <row r="12" spans="1:14" ht="42.6" customHeight="1">
      <c r="A12" s="269"/>
      <c r="B12" s="270"/>
      <c r="C12" s="115"/>
      <c r="D12" s="116"/>
      <c r="E12" s="117"/>
      <c r="F12" s="118"/>
      <c r="G12" s="113" t="str">
        <f t="shared" si="0"/>
        <v/>
      </c>
      <c r="H12" s="114"/>
    </row>
    <row r="13" spans="1:14" ht="42.6" customHeight="1">
      <c r="A13" s="269"/>
      <c r="B13" s="270"/>
      <c r="C13" s="115"/>
      <c r="D13" s="116"/>
      <c r="E13" s="117"/>
      <c r="F13" s="118"/>
      <c r="G13" s="113" t="str">
        <f t="shared" si="0"/>
        <v/>
      </c>
      <c r="H13" s="114"/>
    </row>
    <row r="14" spans="1:14" ht="42.6" customHeight="1">
      <c r="A14" s="269"/>
      <c r="B14" s="270"/>
      <c r="C14" s="115"/>
      <c r="D14" s="116"/>
      <c r="E14" s="117"/>
      <c r="F14" s="118"/>
      <c r="G14" s="113" t="str">
        <f t="shared" si="0"/>
        <v/>
      </c>
      <c r="H14" s="114"/>
    </row>
    <row r="15" spans="1:14" ht="42.6" customHeight="1">
      <c r="A15" s="269"/>
      <c r="B15" s="270"/>
      <c r="C15" s="115"/>
      <c r="D15" s="116"/>
      <c r="E15" s="117"/>
      <c r="F15" s="118"/>
      <c r="G15" s="113" t="str">
        <f t="shared" si="0"/>
        <v/>
      </c>
      <c r="H15" s="114"/>
    </row>
    <row r="16" spans="1:14" ht="42.6" customHeight="1">
      <c r="A16" s="269"/>
      <c r="B16" s="270"/>
      <c r="C16" s="115"/>
      <c r="D16" s="116"/>
      <c r="E16" s="117"/>
      <c r="F16" s="118"/>
      <c r="G16" s="113" t="str">
        <f t="shared" si="0"/>
        <v/>
      </c>
      <c r="H16" s="114"/>
    </row>
    <row r="17" spans="1:8" ht="42.6" customHeight="1">
      <c r="A17" s="269"/>
      <c r="B17" s="270"/>
      <c r="C17" s="115"/>
      <c r="D17" s="116"/>
      <c r="E17" s="117"/>
      <c r="F17" s="118"/>
      <c r="G17" s="113" t="str">
        <f t="shared" si="0"/>
        <v/>
      </c>
      <c r="H17" s="114"/>
    </row>
    <row r="18" spans="1:8" ht="42.6" customHeight="1">
      <c r="A18" s="269"/>
      <c r="B18" s="270"/>
      <c r="C18" s="115"/>
      <c r="D18" s="116"/>
      <c r="E18" s="117"/>
      <c r="F18" s="118"/>
      <c r="G18" s="113" t="str">
        <f t="shared" si="0"/>
        <v/>
      </c>
      <c r="H18" s="114"/>
    </row>
    <row r="19" spans="1:8" ht="42.6" customHeight="1">
      <c r="A19" s="269"/>
      <c r="B19" s="270"/>
      <c r="C19" s="115"/>
      <c r="D19" s="116"/>
      <c r="E19" s="117"/>
      <c r="F19" s="118"/>
      <c r="G19" s="113" t="str">
        <f t="shared" si="0"/>
        <v/>
      </c>
      <c r="H19" s="114"/>
    </row>
    <row r="20" spans="1:8" ht="42.6" customHeight="1">
      <c r="A20" s="269"/>
      <c r="B20" s="270"/>
      <c r="C20" s="115"/>
      <c r="D20" s="116"/>
      <c r="E20" s="117"/>
      <c r="F20" s="118"/>
      <c r="G20" s="113" t="str">
        <f t="shared" si="0"/>
        <v/>
      </c>
      <c r="H20" s="114"/>
    </row>
    <row r="21" spans="1:8" ht="42.6" customHeight="1">
      <c r="A21" s="269"/>
      <c r="B21" s="270"/>
      <c r="C21" s="115"/>
      <c r="D21" s="116"/>
      <c r="E21" s="117"/>
      <c r="F21" s="118"/>
      <c r="G21" s="113" t="str">
        <f t="shared" si="0"/>
        <v/>
      </c>
      <c r="H21" s="114"/>
    </row>
    <row r="22" spans="1:8" ht="42.6" customHeight="1">
      <c r="A22" s="269"/>
      <c r="B22" s="270"/>
      <c r="C22" s="115"/>
      <c r="D22" s="116"/>
      <c r="E22" s="117"/>
      <c r="F22" s="118"/>
      <c r="G22" s="113" t="str">
        <f t="shared" si="0"/>
        <v/>
      </c>
      <c r="H22" s="114"/>
    </row>
    <row r="23" spans="1:8" ht="42.6" customHeight="1">
      <c r="A23" s="261"/>
      <c r="B23" s="262"/>
      <c r="C23" s="119"/>
      <c r="D23" s="120"/>
      <c r="E23" s="121"/>
      <c r="F23" s="122"/>
      <c r="G23" s="113" t="str">
        <f t="shared" si="0"/>
        <v/>
      </c>
      <c r="H23" s="123"/>
    </row>
    <row r="24" spans="1:8" ht="37.5" customHeight="1">
      <c r="A24" s="124"/>
      <c r="B24" s="124"/>
      <c r="D24" s="263" t="s">
        <v>46</v>
      </c>
      <c r="E24" s="264"/>
      <c r="F24" s="265"/>
      <c r="G24" s="125" t="str">
        <f>IF(SUM(G11:G23)=0," ",SUM(G11:G23))</f>
        <v xml:space="preserve"> </v>
      </c>
      <c r="H24" s="126"/>
    </row>
    <row r="25" spans="1:8" ht="37.5" customHeight="1">
      <c r="D25" s="266" t="s">
        <v>47</v>
      </c>
      <c r="E25" s="264"/>
      <c r="F25" s="265"/>
      <c r="G25" s="125" t="str">
        <f>IF(SUM(G11:G23)=0,"",SUMIF(H11:H23,"京都市内",G11:G23))</f>
        <v/>
      </c>
      <c r="H25" s="127"/>
    </row>
    <row r="26" spans="1:8" ht="36.6" customHeight="1">
      <c r="D26" s="266" t="s">
        <v>48</v>
      </c>
      <c r="E26" s="264"/>
      <c r="F26" s="265"/>
      <c r="G26" s="125" t="str">
        <f>IF(SUM(G11:G23)=0,"",SUMIF(H11:H23,"京都市外",G11:G23))</f>
        <v/>
      </c>
      <c r="H26" s="127"/>
    </row>
    <row r="27" spans="1:8" ht="40.5" customHeight="1">
      <c r="A27" s="267" t="s">
        <v>61</v>
      </c>
      <c r="B27" s="268"/>
      <c r="C27" s="268"/>
      <c r="D27" s="268"/>
      <c r="E27" s="268"/>
      <c r="F27" s="268"/>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6"/>
  <conditionalFormatting sqref="A11:H23">
    <cfRule type="expression" dxfId="11" priority="2">
      <formula>AND(#REF!&lt;&gt;"",$C$7="人件費",NOT(OR(#REF!="未来創造プログラム（連携型）",#REF!="未来創造プログラム（個別型）")))</formula>
    </cfRule>
  </conditionalFormatting>
  <conditionalFormatting sqref="C7">
    <cfRule type="expression" dxfId="10"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 xr:uid="{7AE8FA2C-D469-4B5A-A960-7211CBC8C632}"/>
    <dataValidation type="list" allowBlank="1" showInputMessage="1" showErrorMessage="1" sqref="H11:H23" xr:uid="{6BE47D7E-BAFF-4FB9-A4A5-4B79A6789455}">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2BD9-1DAF-4B04-8AB1-8C1DFBFFC79D}">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2"/>
  <cols>
    <col min="1" max="1" width="6.109375" style="97" customWidth="1"/>
    <col min="2" max="2" width="13.33203125" style="97" customWidth="1"/>
    <col min="3" max="3" width="39.44140625" style="97" customWidth="1"/>
    <col min="4" max="5" width="9.88671875" style="97" customWidth="1"/>
    <col min="6" max="6" width="7.88671875" style="97" customWidth="1"/>
    <col min="7" max="7" width="12.88671875" style="97" customWidth="1"/>
    <col min="8" max="8" width="18.109375" style="97" customWidth="1"/>
    <col min="9" max="28" width="9" style="97" customWidth="1"/>
    <col min="29" max="16384" width="9" style="97"/>
  </cols>
  <sheetData>
    <row r="1" spans="1:14" ht="19.5" customHeight="1">
      <c r="A1" s="97" t="s">
        <v>56</v>
      </c>
    </row>
    <row r="2" spans="1:14" ht="38.25" customHeight="1">
      <c r="A2" s="98" t="s">
        <v>34</v>
      </c>
      <c r="B2" s="99"/>
      <c r="E2" s="100" t="s">
        <v>35</v>
      </c>
      <c r="F2" s="273"/>
      <c r="G2" s="274"/>
      <c r="H2" s="274"/>
    </row>
    <row r="3" spans="1:14" ht="7.5" customHeight="1">
      <c r="A3" s="101"/>
      <c r="B3" s="102"/>
      <c r="E3" s="100"/>
      <c r="F3" s="103"/>
      <c r="G3" s="103"/>
      <c r="H3" s="103"/>
    </row>
    <row r="4" spans="1:14" ht="42" customHeight="1" thickBot="1">
      <c r="A4" s="275" t="s">
        <v>36</v>
      </c>
      <c r="B4" s="268"/>
      <c r="C4" s="268"/>
      <c r="D4" s="268"/>
      <c r="E4" s="268"/>
      <c r="F4" s="268"/>
      <c r="G4" s="268"/>
      <c r="H4" s="268"/>
      <c r="I4" s="276"/>
      <c r="J4" s="277"/>
      <c r="K4" s="277"/>
      <c r="L4" s="277"/>
      <c r="M4" s="277"/>
      <c r="N4" s="277"/>
    </row>
    <row r="5" spans="1:14" ht="17.7" customHeight="1">
      <c r="I5" s="277"/>
      <c r="J5" s="277"/>
      <c r="K5" s="277"/>
      <c r="L5" s="277"/>
      <c r="M5" s="277"/>
      <c r="N5" s="277"/>
    </row>
    <row r="6" spans="1:14" ht="17.7" customHeight="1">
      <c r="I6" s="277"/>
      <c r="J6" s="277"/>
      <c r="K6" s="277"/>
      <c r="L6" s="277"/>
      <c r="M6" s="277"/>
      <c r="N6" s="277"/>
    </row>
    <row r="7" spans="1:14" ht="34.5" customHeight="1">
      <c r="A7" s="278" t="s">
        <v>37</v>
      </c>
      <c r="B7" s="265"/>
      <c r="C7" s="104" t="s">
        <v>58</v>
      </c>
      <c r="D7" s="105" t="s">
        <v>38</v>
      </c>
      <c r="F7" s="106"/>
      <c r="I7" s="277"/>
      <c r="J7" s="277"/>
      <c r="K7" s="277"/>
      <c r="L7" s="277"/>
      <c r="M7" s="277"/>
      <c r="N7" s="277"/>
    </row>
    <row r="8" spans="1:14" ht="17.25" customHeight="1">
      <c r="G8" s="107"/>
      <c r="I8" s="128"/>
    </row>
    <row r="9" spans="1:14" ht="27.75" customHeight="1">
      <c r="A9" s="278" t="s">
        <v>39</v>
      </c>
      <c r="B9" s="279"/>
      <c r="C9" s="278" t="s">
        <v>40</v>
      </c>
      <c r="D9" s="283" t="s">
        <v>41</v>
      </c>
      <c r="E9" s="284"/>
      <c r="F9" s="285"/>
      <c r="G9" s="278" t="s">
        <v>42</v>
      </c>
      <c r="H9" s="278" t="s">
        <v>43</v>
      </c>
    </row>
    <row r="10" spans="1:14" ht="27.75" customHeight="1">
      <c r="A10" s="280"/>
      <c r="B10" s="281"/>
      <c r="C10" s="282"/>
      <c r="D10" s="108" t="s">
        <v>44</v>
      </c>
      <c r="E10" s="286" t="s">
        <v>45</v>
      </c>
      <c r="F10" s="287"/>
      <c r="G10" s="282"/>
      <c r="H10" s="282"/>
      <c r="I10" s="107"/>
    </row>
    <row r="11" spans="1:14" ht="42.6" customHeight="1">
      <c r="A11" s="271"/>
      <c r="B11" s="272"/>
      <c r="C11" s="109"/>
      <c r="D11" s="110"/>
      <c r="E11" s="111"/>
      <c r="F11" s="112"/>
      <c r="G11" s="113" t="str">
        <f t="shared" ref="G11:G23" si="0">IF(OR(D11="",E11=""),"",D11*E11)</f>
        <v/>
      </c>
      <c r="H11" s="114"/>
      <c r="I11" s="107"/>
    </row>
    <row r="12" spans="1:14" ht="42.6" customHeight="1">
      <c r="A12" s="269"/>
      <c r="B12" s="270"/>
      <c r="C12" s="115"/>
      <c r="D12" s="116"/>
      <c r="E12" s="117"/>
      <c r="F12" s="118"/>
      <c r="G12" s="113" t="str">
        <f t="shared" si="0"/>
        <v/>
      </c>
      <c r="H12" s="114"/>
    </row>
    <row r="13" spans="1:14" ht="42.6" customHeight="1">
      <c r="A13" s="269"/>
      <c r="B13" s="270"/>
      <c r="C13" s="115"/>
      <c r="D13" s="116"/>
      <c r="E13" s="117"/>
      <c r="F13" s="118"/>
      <c r="G13" s="113" t="str">
        <f t="shared" si="0"/>
        <v/>
      </c>
      <c r="H13" s="114"/>
    </row>
    <row r="14" spans="1:14" ht="42.6" customHeight="1">
      <c r="A14" s="269"/>
      <c r="B14" s="270"/>
      <c r="C14" s="115"/>
      <c r="D14" s="116"/>
      <c r="E14" s="117"/>
      <c r="F14" s="118"/>
      <c r="G14" s="113" t="str">
        <f t="shared" si="0"/>
        <v/>
      </c>
      <c r="H14" s="114"/>
    </row>
    <row r="15" spans="1:14" ht="42.6" customHeight="1">
      <c r="A15" s="269"/>
      <c r="B15" s="270"/>
      <c r="C15" s="115"/>
      <c r="D15" s="116"/>
      <c r="E15" s="117"/>
      <c r="F15" s="118"/>
      <c r="G15" s="113" t="str">
        <f t="shared" si="0"/>
        <v/>
      </c>
      <c r="H15" s="114"/>
    </row>
    <row r="16" spans="1:14" ht="42.6" customHeight="1">
      <c r="A16" s="269"/>
      <c r="B16" s="270"/>
      <c r="C16" s="115"/>
      <c r="D16" s="116"/>
      <c r="E16" s="117"/>
      <c r="F16" s="118"/>
      <c r="G16" s="113" t="str">
        <f t="shared" si="0"/>
        <v/>
      </c>
      <c r="H16" s="114"/>
    </row>
    <row r="17" spans="1:8" ht="42.6" customHeight="1">
      <c r="A17" s="269"/>
      <c r="B17" s="270"/>
      <c r="C17" s="115"/>
      <c r="D17" s="116"/>
      <c r="E17" s="117"/>
      <c r="F17" s="118"/>
      <c r="G17" s="113" t="str">
        <f t="shared" si="0"/>
        <v/>
      </c>
      <c r="H17" s="114"/>
    </row>
    <row r="18" spans="1:8" ht="42.6" customHeight="1">
      <c r="A18" s="269"/>
      <c r="B18" s="270"/>
      <c r="C18" s="115"/>
      <c r="D18" s="116"/>
      <c r="E18" s="117"/>
      <c r="F18" s="118"/>
      <c r="G18" s="113" t="str">
        <f t="shared" si="0"/>
        <v/>
      </c>
      <c r="H18" s="114"/>
    </row>
    <row r="19" spans="1:8" ht="42.6" customHeight="1">
      <c r="A19" s="269"/>
      <c r="B19" s="270"/>
      <c r="C19" s="115"/>
      <c r="D19" s="116"/>
      <c r="E19" s="117"/>
      <c r="F19" s="118"/>
      <c r="G19" s="113" t="str">
        <f t="shared" si="0"/>
        <v/>
      </c>
      <c r="H19" s="114"/>
    </row>
    <row r="20" spans="1:8" ht="42.6" customHeight="1">
      <c r="A20" s="269"/>
      <c r="B20" s="270"/>
      <c r="C20" s="115"/>
      <c r="D20" s="116"/>
      <c r="E20" s="117"/>
      <c r="F20" s="118"/>
      <c r="G20" s="113" t="str">
        <f t="shared" si="0"/>
        <v/>
      </c>
      <c r="H20" s="114"/>
    </row>
    <row r="21" spans="1:8" ht="42.6" customHeight="1">
      <c r="A21" s="269"/>
      <c r="B21" s="270"/>
      <c r="C21" s="115"/>
      <c r="D21" s="116"/>
      <c r="E21" s="117"/>
      <c r="F21" s="118"/>
      <c r="G21" s="113" t="str">
        <f t="shared" si="0"/>
        <v/>
      </c>
      <c r="H21" s="114"/>
    </row>
    <row r="22" spans="1:8" ht="42.6" customHeight="1">
      <c r="A22" s="269"/>
      <c r="B22" s="270"/>
      <c r="C22" s="115"/>
      <c r="D22" s="116"/>
      <c r="E22" s="117"/>
      <c r="F22" s="118"/>
      <c r="G22" s="113" t="str">
        <f t="shared" si="0"/>
        <v/>
      </c>
      <c r="H22" s="114"/>
    </row>
    <row r="23" spans="1:8" ht="42.6" customHeight="1">
      <c r="A23" s="261"/>
      <c r="B23" s="262"/>
      <c r="C23" s="119"/>
      <c r="D23" s="120"/>
      <c r="E23" s="121"/>
      <c r="F23" s="122"/>
      <c r="G23" s="113" t="str">
        <f t="shared" si="0"/>
        <v/>
      </c>
      <c r="H23" s="123"/>
    </row>
    <row r="24" spans="1:8" ht="37.5" customHeight="1">
      <c r="A24" s="124"/>
      <c r="B24" s="124"/>
      <c r="D24" s="263" t="s">
        <v>46</v>
      </c>
      <c r="E24" s="264"/>
      <c r="F24" s="265"/>
      <c r="G24" s="125" t="str">
        <f>IF(SUM(G11:G23)=0," ",SUM(G11:G23))</f>
        <v xml:space="preserve"> </v>
      </c>
      <c r="H24" s="126"/>
    </row>
    <row r="25" spans="1:8" ht="37.5" customHeight="1">
      <c r="D25" s="266" t="s">
        <v>47</v>
      </c>
      <c r="E25" s="264"/>
      <c r="F25" s="265"/>
      <c r="G25" s="125" t="str">
        <f>IF(SUM(G11:G23)=0,"",SUMIF(H11:H23,"京都市内",G11:G23))</f>
        <v/>
      </c>
      <c r="H25" s="127"/>
    </row>
    <row r="26" spans="1:8" ht="36.6" customHeight="1">
      <c r="D26" s="266" t="s">
        <v>48</v>
      </c>
      <c r="E26" s="264"/>
      <c r="F26" s="265"/>
      <c r="G26" s="125" t="str">
        <f>IF(SUM(G11:G23)=0,"",SUMIF(H11:H23,"京都市外",G11:G23))</f>
        <v/>
      </c>
      <c r="H26" s="127"/>
    </row>
    <row r="27" spans="1:8" ht="40.5" customHeight="1">
      <c r="A27" s="267" t="s">
        <v>61</v>
      </c>
      <c r="B27" s="268"/>
      <c r="C27" s="268"/>
      <c r="D27" s="268"/>
      <c r="E27" s="268"/>
      <c r="F27" s="268"/>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6"/>
  <conditionalFormatting sqref="A11:H23">
    <cfRule type="expression" dxfId="9" priority="2">
      <formula>AND(#REF!&lt;&gt;"",$C$7="人件費",NOT(OR(#REF!="未来創造プログラム（連携型）",#REF!="未来創造プログラム（個別型）")))</formula>
    </cfRule>
  </conditionalFormatting>
  <conditionalFormatting sqref="C7">
    <cfRule type="expression" dxfId="8"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8319D30C-AE9F-48BB-B8E5-F7A44E13A498}">
      <formula1>"京都市内,京都市外"</formula1>
    </dataValidation>
    <dataValidation allowBlank="1" showErrorMessage="1" errorTitle="対象外の支出項目" error="選択したプログラムではこの支出項目は対象外です。_x000a_I4:N8の「対象経費」をご確認ください。" sqref="C7" xr:uid="{D1FA29CC-8EC7-4CB3-80EA-C730E88BDAA6}"/>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5442-ADF9-4297-8583-F7D8D44158E4}">
  <sheetPr>
    <tabColor rgb="FFFFFF00"/>
  </sheetPr>
  <dimension ref="A1:N29"/>
  <sheetViews>
    <sheetView view="pageBreakPreview" zoomScaleNormal="70" zoomScaleSheetLayoutView="100" zoomScalePageLayoutView="85" workbookViewId="0"/>
  </sheetViews>
  <sheetFormatPr defaultColWidth="9" defaultRowHeight="13.2"/>
  <cols>
    <col min="1" max="1" width="6.109375" style="97" customWidth="1"/>
    <col min="2" max="2" width="13.33203125" style="97" customWidth="1"/>
    <col min="3" max="3" width="39.44140625" style="97" customWidth="1"/>
    <col min="4" max="5" width="9.88671875" style="97" customWidth="1"/>
    <col min="6" max="6" width="7.88671875" style="97" customWidth="1"/>
    <col min="7" max="7" width="12.88671875" style="97" customWidth="1"/>
    <col min="8" max="8" width="18.109375" style="97" customWidth="1"/>
    <col min="9" max="28" width="9" style="97" customWidth="1"/>
    <col min="29" max="16384" width="9" style="97"/>
  </cols>
  <sheetData>
    <row r="1" spans="1:14" ht="19.5" customHeight="1">
      <c r="A1" s="97" t="s">
        <v>56</v>
      </c>
    </row>
    <row r="2" spans="1:14" ht="38.25" customHeight="1">
      <c r="A2" s="98" t="s">
        <v>34</v>
      </c>
      <c r="B2" s="99"/>
      <c r="E2" s="100" t="s">
        <v>35</v>
      </c>
      <c r="F2" s="273"/>
      <c r="G2" s="274"/>
      <c r="H2" s="274"/>
    </row>
    <row r="3" spans="1:14" ht="7.5" customHeight="1">
      <c r="A3" s="101"/>
      <c r="B3" s="102"/>
      <c r="E3" s="100"/>
      <c r="F3" s="103"/>
      <c r="G3" s="103"/>
      <c r="H3" s="103"/>
    </row>
    <row r="4" spans="1:14" ht="42" customHeight="1" thickBot="1">
      <c r="A4" s="275" t="s">
        <v>36</v>
      </c>
      <c r="B4" s="268"/>
      <c r="C4" s="268"/>
      <c r="D4" s="268"/>
      <c r="E4" s="268"/>
      <c r="F4" s="268"/>
      <c r="G4" s="268"/>
      <c r="H4" s="268"/>
      <c r="I4" s="276"/>
      <c r="J4" s="277"/>
      <c r="K4" s="277"/>
      <c r="L4" s="277"/>
      <c r="M4" s="277"/>
      <c r="N4" s="277"/>
    </row>
    <row r="5" spans="1:14" ht="17.7" customHeight="1">
      <c r="I5" s="277"/>
      <c r="J5" s="277"/>
      <c r="K5" s="277"/>
      <c r="L5" s="277"/>
      <c r="M5" s="277"/>
      <c r="N5" s="277"/>
    </row>
    <row r="6" spans="1:14" ht="17.7" customHeight="1">
      <c r="I6" s="277"/>
      <c r="J6" s="277"/>
      <c r="K6" s="277"/>
      <c r="L6" s="277"/>
      <c r="M6" s="277"/>
      <c r="N6" s="277"/>
    </row>
    <row r="7" spans="1:14" ht="34.5" customHeight="1">
      <c r="A7" s="278" t="s">
        <v>37</v>
      </c>
      <c r="B7" s="265"/>
      <c r="C7" s="104" t="s">
        <v>59</v>
      </c>
      <c r="D7" s="105" t="s">
        <v>38</v>
      </c>
      <c r="F7" s="106"/>
      <c r="I7" s="277"/>
      <c r="J7" s="277"/>
      <c r="K7" s="277"/>
      <c r="L7" s="277"/>
      <c r="M7" s="277"/>
      <c r="N7" s="277"/>
    </row>
    <row r="8" spans="1:14" ht="17.25" customHeight="1">
      <c r="G8" s="107"/>
      <c r="I8" s="128"/>
    </row>
    <row r="9" spans="1:14" ht="27.75" customHeight="1">
      <c r="A9" s="278" t="s">
        <v>39</v>
      </c>
      <c r="B9" s="279"/>
      <c r="C9" s="278" t="s">
        <v>40</v>
      </c>
      <c r="D9" s="283" t="s">
        <v>41</v>
      </c>
      <c r="E9" s="284"/>
      <c r="F9" s="285"/>
      <c r="G9" s="278" t="s">
        <v>42</v>
      </c>
      <c r="H9" s="278" t="s">
        <v>43</v>
      </c>
    </row>
    <row r="10" spans="1:14" ht="27.75" customHeight="1">
      <c r="A10" s="280"/>
      <c r="B10" s="281"/>
      <c r="C10" s="282"/>
      <c r="D10" s="108" t="s">
        <v>44</v>
      </c>
      <c r="E10" s="286" t="s">
        <v>45</v>
      </c>
      <c r="F10" s="287"/>
      <c r="G10" s="282"/>
      <c r="H10" s="282"/>
      <c r="I10" s="107"/>
    </row>
    <row r="11" spans="1:14" ht="42.6" customHeight="1">
      <c r="A11" s="271"/>
      <c r="B11" s="272"/>
      <c r="C11" s="109"/>
      <c r="D11" s="110"/>
      <c r="E11" s="111"/>
      <c r="F11" s="112"/>
      <c r="G11" s="113" t="str">
        <f t="shared" ref="G11:G23" si="0">IF(OR(D11="",E11=""),"",D11*E11)</f>
        <v/>
      </c>
      <c r="H11" s="114"/>
      <c r="I11" s="107"/>
    </row>
    <row r="12" spans="1:14" ht="42.6" customHeight="1">
      <c r="A12" s="269"/>
      <c r="B12" s="270"/>
      <c r="C12" s="115"/>
      <c r="D12" s="116"/>
      <c r="E12" s="117"/>
      <c r="F12" s="118"/>
      <c r="G12" s="113" t="str">
        <f t="shared" si="0"/>
        <v/>
      </c>
      <c r="H12" s="114"/>
    </row>
    <row r="13" spans="1:14" ht="42.6" customHeight="1">
      <c r="A13" s="269"/>
      <c r="B13" s="270"/>
      <c r="C13" s="115"/>
      <c r="D13" s="116"/>
      <c r="E13" s="117"/>
      <c r="F13" s="118"/>
      <c r="G13" s="113" t="str">
        <f t="shared" si="0"/>
        <v/>
      </c>
      <c r="H13" s="114"/>
    </row>
    <row r="14" spans="1:14" ht="42.6" customHeight="1">
      <c r="A14" s="269"/>
      <c r="B14" s="270"/>
      <c r="C14" s="115"/>
      <c r="D14" s="116"/>
      <c r="E14" s="117"/>
      <c r="F14" s="118"/>
      <c r="G14" s="113" t="str">
        <f t="shared" si="0"/>
        <v/>
      </c>
      <c r="H14" s="114"/>
    </row>
    <row r="15" spans="1:14" ht="42.6" customHeight="1">
      <c r="A15" s="269"/>
      <c r="B15" s="270"/>
      <c r="C15" s="115"/>
      <c r="D15" s="116"/>
      <c r="E15" s="117"/>
      <c r="F15" s="118"/>
      <c r="G15" s="113" t="str">
        <f t="shared" si="0"/>
        <v/>
      </c>
      <c r="H15" s="114"/>
    </row>
    <row r="16" spans="1:14" ht="42.6" customHeight="1">
      <c r="A16" s="269"/>
      <c r="B16" s="270"/>
      <c r="C16" s="115"/>
      <c r="D16" s="116"/>
      <c r="E16" s="117"/>
      <c r="F16" s="118"/>
      <c r="G16" s="113" t="str">
        <f t="shared" si="0"/>
        <v/>
      </c>
      <c r="H16" s="114"/>
    </row>
    <row r="17" spans="1:8" ht="42.6" customHeight="1">
      <c r="A17" s="269"/>
      <c r="B17" s="270"/>
      <c r="C17" s="115"/>
      <c r="D17" s="116"/>
      <c r="E17" s="117"/>
      <c r="F17" s="118"/>
      <c r="G17" s="113" t="str">
        <f t="shared" si="0"/>
        <v/>
      </c>
      <c r="H17" s="114"/>
    </row>
    <row r="18" spans="1:8" ht="42.6" customHeight="1">
      <c r="A18" s="269"/>
      <c r="B18" s="270"/>
      <c r="C18" s="115"/>
      <c r="D18" s="116"/>
      <c r="E18" s="117"/>
      <c r="F18" s="118"/>
      <c r="G18" s="113" t="str">
        <f t="shared" si="0"/>
        <v/>
      </c>
      <c r="H18" s="114"/>
    </row>
    <row r="19" spans="1:8" ht="42.6" customHeight="1">
      <c r="A19" s="269"/>
      <c r="B19" s="270"/>
      <c r="C19" s="115"/>
      <c r="D19" s="116"/>
      <c r="E19" s="117"/>
      <c r="F19" s="118"/>
      <c r="G19" s="113" t="str">
        <f t="shared" si="0"/>
        <v/>
      </c>
      <c r="H19" s="114"/>
    </row>
    <row r="20" spans="1:8" ht="42.6" customHeight="1">
      <c r="A20" s="269"/>
      <c r="B20" s="270"/>
      <c r="C20" s="115"/>
      <c r="D20" s="116"/>
      <c r="E20" s="117"/>
      <c r="F20" s="118"/>
      <c r="G20" s="113" t="str">
        <f t="shared" si="0"/>
        <v/>
      </c>
      <c r="H20" s="114"/>
    </row>
    <row r="21" spans="1:8" ht="42.6" customHeight="1">
      <c r="A21" s="269"/>
      <c r="B21" s="270"/>
      <c r="C21" s="115"/>
      <c r="D21" s="116"/>
      <c r="E21" s="117"/>
      <c r="F21" s="118"/>
      <c r="G21" s="113" t="str">
        <f t="shared" si="0"/>
        <v/>
      </c>
      <c r="H21" s="114"/>
    </row>
    <row r="22" spans="1:8" ht="42.6" customHeight="1">
      <c r="A22" s="269"/>
      <c r="B22" s="270"/>
      <c r="C22" s="115"/>
      <c r="D22" s="116"/>
      <c r="E22" s="117"/>
      <c r="F22" s="118"/>
      <c r="G22" s="113" t="str">
        <f t="shared" si="0"/>
        <v/>
      </c>
      <c r="H22" s="114"/>
    </row>
    <row r="23" spans="1:8" ht="42.6" customHeight="1">
      <c r="A23" s="261"/>
      <c r="B23" s="262"/>
      <c r="C23" s="119"/>
      <c r="D23" s="120"/>
      <c r="E23" s="121"/>
      <c r="F23" s="122"/>
      <c r="G23" s="113" t="str">
        <f t="shared" si="0"/>
        <v/>
      </c>
      <c r="H23" s="123"/>
    </row>
    <row r="24" spans="1:8" ht="37.5" customHeight="1">
      <c r="A24" s="124"/>
      <c r="B24" s="124"/>
      <c r="D24" s="263" t="s">
        <v>46</v>
      </c>
      <c r="E24" s="264"/>
      <c r="F24" s="265"/>
      <c r="G24" s="125" t="str">
        <f>IF(SUM(G11:G23)=0," ",SUM(G11:G23))</f>
        <v xml:space="preserve"> </v>
      </c>
      <c r="H24" s="126"/>
    </row>
    <row r="25" spans="1:8" ht="37.5" customHeight="1">
      <c r="D25" s="266" t="s">
        <v>47</v>
      </c>
      <c r="E25" s="264"/>
      <c r="F25" s="265"/>
      <c r="G25" s="125" t="str">
        <f>IF(SUM(G11:G23)=0,"",SUMIF(H11:H23,"京都市内",G11:G23))</f>
        <v/>
      </c>
      <c r="H25" s="127"/>
    </row>
    <row r="26" spans="1:8" ht="36.6" customHeight="1">
      <c r="D26" s="266" t="s">
        <v>48</v>
      </c>
      <c r="E26" s="264"/>
      <c r="F26" s="265"/>
      <c r="G26" s="125" t="str">
        <f>IF(SUM(G11:G23)=0,"",SUMIF(H11:H23,"京都市外",G11:G23))</f>
        <v/>
      </c>
      <c r="H26" s="127"/>
    </row>
    <row r="27" spans="1:8" ht="40.5" customHeight="1">
      <c r="A27" s="267" t="s">
        <v>61</v>
      </c>
      <c r="B27" s="268"/>
      <c r="C27" s="268"/>
      <c r="D27" s="268"/>
      <c r="E27" s="268"/>
      <c r="F27" s="268"/>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6"/>
  <conditionalFormatting sqref="A11:H23">
    <cfRule type="expression" dxfId="7" priority="2">
      <formula>AND(#REF!&lt;&gt;"",$C$7="人件費",NOT(OR(#REF!="未来創造プログラム（連携型）",#REF!="未来創造プログラム（個別型）")))</formula>
    </cfRule>
  </conditionalFormatting>
  <conditionalFormatting sqref="C7">
    <cfRule type="expression" dxfId="6"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 xr:uid="{F3A5A6D1-8699-442E-90E1-467D23622A48}"/>
    <dataValidation type="list" allowBlank="1" showInputMessage="1" showErrorMessage="1" sqref="H11:H23" xr:uid="{70671440-6E1B-44E3-BA12-E453329B8D4E}">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D436-D035-4B76-B044-32DCEB7B2EEB}">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2"/>
  <cols>
    <col min="1" max="1" width="6.109375" style="97" customWidth="1"/>
    <col min="2" max="2" width="13.33203125" style="97" customWidth="1"/>
    <col min="3" max="3" width="39.44140625" style="97" customWidth="1"/>
    <col min="4" max="5" width="9.88671875" style="97" customWidth="1"/>
    <col min="6" max="6" width="7.88671875" style="97" customWidth="1"/>
    <col min="7" max="7" width="12.88671875" style="97" customWidth="1"/>
    <col min="8" max="8" width="18.109375" style="97" customWidth="1"/>
    <col min="9" max="28" width="9" style="97" customWidth="1"/>
    <col min="29" max="16384" width="9" style="97"/>
  </cols>
  <sheetData>
    <row r="1" spans="1:14" ht="19.5" customHeight="1">
      <c r="A1" s="97" t="s">
        <v>56</v>
      </c>
    </row>
    <row r="2" spans="1:14" ht="38.25" customHeight="1">
      <c r="A2" s="98" t="s">
        <v>34</v>
      </c>
      <c r="B2" s="99"/>
      <c r="E2" s="100" t="s">
        <v>35</v>
      </c>
      <c r="F2" s="273"/>
      <c r="G2" s="274"/>
      <c r="H2" s="274"/>
    </row>
    <row r="3" spans="1:14" ht="7.5" customHeight="1">
      <c r="A3" s="101"/>
      <c r="B3" s="102"/>
      <c r="E3" s="100"/>
      <c r="F3" s="103"/>
      <c r="G3" s="103"/>
      <c r="H3" s="103"/>
    </row>
    <row r="4" spans="1:14" ht="42" customHeight="1" thickBot="1">
      <c r="A4" s="275" t="s">
        <v>36</v>
      </c>
      <c r="B4" s="268"/>
      <c r="C4" s="268"/>
      <c r="D4" s="268"/>
      <c r="E4" s="268"/>
      <c r="F4" s="268"/>
      <c r="G4" s="268"/>
      <c r="H4" s="268"/>
      <c r="I4" s="276"/>
      <c r="J4" s="277"/>
      <c r="K4" s="277"/>
      <c r="L4" s="277"/>
      <c r="M4" s="277"/>
      <c r="N4" s="277"/>
    </row>
    <row r="5" spans="1:14" ht="17.7" customHeight="1">
      <c r="I5" s="277"/>
      <c r="J5" s="277"/>
      <c r="K5" s="277"/>
      <c r="L5" s="277"/>
      <c r="M5" s="277"/>
      <c r="N5" s="277"/>
    </row>
    <row r="6" spans="1:14" ht="17.7" customHeight="1">
      <c r="I6" s="277"/>
      <c r="J6" s="277"/>
      <c r="K6" s="277"/>
      <c r="L6" s="277"/>
      <c r="M6" s="277"/>
      <c r="N6" s="277"/>
    </row>
    <row r="7" spans="1:14" ht="34.5" customHeight="1">
      <c r="A7" s="278" t="s">
        <v>37</v>
      </c>
      <c r="B7" s="265"/>
      <c r="C7" s="104" t="s">
        <v>60</v>
      </c>
      <c r="D7" s="105" t="s">
        <v>38</v>
      </c>
      <c r="F7" s="106"/>
      <c r="I7" s="277"/>
      <c r="J7" s="277"/>
      <c r="K7" s="277"/>
      <c r="L7" s="277"/>
      <c r="M7" s="277"/>
      <c r="N7" s="277"/>
    </row>
    <row r="8" spans="1:14" ht="17.25" customHeight="1">
      <c r="G8" s="107"/>
      <c r="I8" s="128"/>
    </row>
    <row r="9" spans="1:14" ht="27.75" customHeight="1">
      <c r="A9" s="278" t="s">
        <v>39</v>
      </c>
      <c r="B9" s="279"/>
      <c r="C9" s="278" t="s">
        <v>40</v>
      </c>
      <c r="D9" s="283" t="s">
        <v>41</v>
      </c>
      <c r="E9" s="284"/>
      <c r="F9" s="285"/>
      <c r="G9" s="278" t="s">
        <v>42</v>
      </c>
      <c r="H9" s="278" t="s">
        <v>43</v>
      </c>
    </row>
    <row r="10" spans="1:14" ht="27.75" customHeight="1">
      <c r="A10" s="280"/>
      <c r="B10" s="281"/>
      <c r="C10" s="282"/>
      <c r="D10" s="108" t="s">
        <v>44</v>
      </c>
      <c r="E10" s="286" t="s">
        <v>45</v>
      </c>
      <c r="F10" s="287"/>
      <c r="G10" s="282"/>
      <c r="H10" s="282"/>
      <c r="I10" s="107"/>
    </row>
    <row r="11" spans="1:14" ht="42.6" customHeight="1">
      <c r="A11" s="271"/>
      <c r="B11" s="272"/>
      <c r="C11" s="109"/>
      <c r="D11" s="110"/>
      <c r="E11" s="111"/>
      <c r="F11" s="112"/>
      <c r="G11" s="113" t="str">
        <f t="shared" ref="G11:G23" si="0">IF(OR(D11="",E11=""),"",D11*E11)</f>
        <v/>
      </c>
      <c r="H11" s="114"/>
      <c r="I11" s="107"/>
    </row>
    <row r="12" spans="1:14" ht="42.6" customHeight="1">
      <c r="A12" s="269"/>
      <c r="B12" s="270"/>
      <c r="C12" s="115"/>
      <c r="D12" s="116"/>
      <c r="E12" s="117"/>
      <c r="F12" s="118"/>
      <c r="G12" s="113" t="str">
        <f t="shared" si="0"/>
        <v/>
      </c>
      <c r="H12" s="114"/>
    </row>
    <row r="13" spans="1:14" ht="42.6" customHeight="1">
      <c r="A13" s="269"/>
      <c r="B13" s="270"/>
      <c r="C13" s="115"/>
      <c r="D13" s="116"/>
      <c r="E13" s="117"/>
      <c r="F13" s="118"/>
      <c r="G13" s="113" t="str">
        <f t="shared" si="0"/>
        <v/>
      </c>
      <c r="H13" s="114"/>
    </row>
    <row r="14" spans="1:14" ht="42.6" customHeight="1">
      <c r="A14" s="269"/>
      <c r="B14" s="270"/>
      <c r="C14" s="115"/>
      <c r="D14" s="116"/>
      <c r="E14" s="117"/>
      <c r="F14" s="118"/>
      <c r="G14" s="113" t="str">
        <f t="shared" si="0"/>
        <v/>
      </c>
      <c r="H14" s="114"/>
    </row>
    <row r="15" spans="1:14" ht="42.6" customHeight="1">
      <c r="A15" s="269"/>
      <c r="B15" s="270"/>
      <c r="C15" s="115"/>
      <c r="D15" s="116"/>
      <c r="E15" s="117"/>
      <c r="F15" s="118"/>
      <c r="G15" s="113" t="str">
        <f t="shared" si="0"/>
        <v/>
      </c>
      <c r="H15" s="114"/>
    </row>
    <row r="16" spans="1:14" ht="42.6" customHeight="1">
      <c r="A16" s="269"/>
      <c r="B16" s="270"/>
      <c r="C16" s="115"/>
      <c r="D16" s="116"/>
      <c r="E16" s="117"/>
      <c r="F16" s="118"/>
      <c r="G16" s="113" t="str">
        <f t="shared" si="0"/>
        <v/>
      </c>
      <c r="H16" s="114"/>
    </row>
    <row r="17" spans="1:8" ht="42.6" customHeight="1">
      <c r="A17" s="269"/>
      <c r="B17" s="270"/>
      <c r="C17" s="115"/>
      <c r="D17" s="116"/>
      <c r="E17" s="117"/>
      <c r="F17" s="118"/>
      <c r="G17" s="113" t="str">
        <f t="shared" si="0"/>
        <v/>
      </c>
      <c r="H17" s="114"/>
    </row>
    <row r="18" spans="1:8" ht="42.6" customHeight="1">
      <c r="A18" s="269"/>
      <c r="B18" s="270"/>
      <c r="C18" s="115"/>
      <c r="D18" s="116"/>
      <c r="E18" s="117"/>
      <c r="F18" s="118"/>
      <c r="G18" s="113" t="str">
        <f t="shared" si="0"/>
        <v/>
      </c>
      <c r="H18" s="114"/>
    </row>
    <row r="19" spans="1:8" ht="42.6" customHeight="1">
      <c r="A19" s="269"/>
      <c r="B19" s="270"/>
      <c r="C19" s="115"/>
      <c r="D19" s="116"/>
      <c r="E19" s="117"/>
      <c r="F19" s="118"/>
      <c r="G19" s="113" t="str">
        <f t="shared" si="0"/>
        <v/>
      </c>
      <c r="H19" s="114"/>
    </row>
    <row r="20" spans="1:8" ht="42.6" customHeight="1">
      <c r="A20" s="269"/>
      <c r="B20" s="270"/>
      <c r="C20" s="115"/>
      <c r="D20" s="116"/>
      <c r="E20" s="117"/>
      <c r="F20" s="118"/>
      <c r="G20" s="113" t="str">
        <f t="shared" si="0"/>
        <v/>
      </c>
      <c r="H20" s="114"/>
    </row>
    <row r="21" spans="1:8" ht="42.6" customHeight="1">
      <c r="A21" s="269"/>
      <c r="B21" s="270"/>
      <c r="C21" s="115"/>
      <c r="D21" s="116"/>
      <c r="E21" s="117"/>
      <c r="F21" s="118"/>
      <c r="G21" s="113" t="str">
        <f t="shared" si="0"/>
        <v/>
      </c>
      <c r="H21" s="114"/>
    </row>
    <row r="22" spans="1:8" ht="42.6" customHeight="1">
      <c r="A22" s="269"/>
      <c r="B22" s="270"/>
      <c r="C22" s="115"/>
      <c r="D22" s="116"/>
      <c r="E22" s="117"/>
      <c r="F22" s="118"/>
      <c r="G22" s="113" t="str">
        <f t="shared" si="0"/>
        <v/>
      </c>
      <c r="H22" s="114"/>
    </row>
    <row r="23" spans="1:8" ht="42.6" customHeight="1">
      <c r="A23" s="261"/>
      <c r="B23" s="262"/>
      <c r="C23" s="119"/>
      <c r="D23" s="120"/>
      <c r="E23" s="121"/>
      <c r="F23" s="122"/>
      <c r="G23" s="113" t="str">
        <f t="shared" si="0"/>
        <v/>
      </c>
      <c r="H23" s="123"/>
    </row>
    <row r="24" spans="1:8" ht="37.5" customHeight="1">
      <c r="A24" s="124"/>
      <c r="B24" s="124"/>
      <c r="D24" s="263" t="s">
        <v>46</v>
      </c>
      <c r="E24" s="264"/>
      <c r="F24" s="265"/>
      <c r="G24" s="125" t="str">
        <f>IF(SUM(G11:G23)=0," ",SUM(G11:G23))</f>
        <v xml:space="preserve"> </v>
      </c>
      <c r="H24" s="126"/>
    </row>
    <row r="25" spans="1:8" ht="37.5" customHeight="1">
      <c r="D25" s="266" t="s">
        <v>47</v>
      </c>
      <c r="E25" s="264"/>
      <c r="F25" s="265"/>
      <c r="G25" s="125" t="str">
        <f>IF(SUM(G11:G23)=0,"",SUMIF(H11:H23,"京都市内",G11:G23))</f>
        <v/>
      </c>
      <c r="H25" s="127"/>
    </row>
    <row r="26" spans="1:8" ht="36.6" customHeight="1">
      <c r="D26" s="266" t="s">
        <v>48</v>
      </c>
      <c r="E26" s="264"/>
      <c r="F26" s="265"/>
      <c r="G26" s="125" t="str">
        <f>IF(SUM(G11:G23)=0,"",SUMIF(H11:H23,"京都市外",G11:G23))</f>
        <v/>
      </c>
      <c r="H26" s="127"/>
    </row>
    <row r="27" spans="1:8" ht="40.5" customHeight="1">
      <c r="A27" s="267" t="s">
        <v>61</v>
      </c>
      <c r="B27" s="268"/>
      <c r="C27" s="268"/>
      <c r="D27" s="268"/>
      <c r="E27" s="268"/>
      <c r="F27" s="268"/>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6"/>
  <conditionalFormatting sqref="A11:H23">
    <cfRule type="expression" dxfId="5" priority="2">
      <formula>AND(#REF!&lt;&gt;"",$C$7="人件費",NOT(OR(#REF!="未来創造プログラム（連携型）",#REF!="未来創造プログラム（個別型）")))</formula>
    </cfRule>
  </conditionalFormatting>
  <conditionalFormatting sqref="C7">
    <cfRule type="expression" dxfId="4"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26CC3333-F85E-4621-A802-9B8A34FEB39F}">
      <formula1>"京都市内,京都市外"</formula1>
    </dataValidation>
    <dataValidation allowBlank="1" showErrorMessage="1" errorTitle="対象外の支出項目" error="選択したプログラムではこの支出項目は対象外です。_x000a_I4:N8の「対象経費」をご確認ください。" sqref="C7" xr:uid="{18632A92-26CF-43DD-ADA1-AFE68F681E43}"/>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2403-513D-4385-9971-7F3296DA8461}">
  <sheetPr>
    <tabColor rgb="FFFFFF00"/>
  </sheetPr>
  <dimension ref="A1:N29"/>
  <sheetViews>
    <sheetView tabSelected="1" view="pageBreakPreview" zoomScaleNormal="70" zoomScaleSheetLayoutView="100" zoomScalePageLayoutView="85" workbookViewId="0">
      <selection activeCell="G5" sqref="G5"/>
    </sheetView>
  </sheetViews>
  <sheetFormatPr defaultColWidth="9" defaultRowHeight="13.2"/>
  <cols>
    <col min="1" max="1" width="6.109375" style="97" customWidth="1"/>
    <col min="2" max="2" width="13.33203125" style="97" customWidth="1"/>
    <col min="3" max="3" width="39.44140625" style="97" customWidth="1"/>
    <col min="4" max="5" width="9.88671875" style="97" customWidth="1"/>
    <col min="6" max="6" width="7.88671875" style="97" customWidth="1"/>
    <col min="7" max="7" width="12.88671875" style="97" customWidth="1"/>
    <col min="8" max="8" width="18.109375" style="97" customWidth="1"/>
    <col min="9" max="28" width="9" style="97" customWidth="1"/>
    <col min="29" max="16384" width="9" style="97"/>
  </cols>
  <sheetData>
    <row r="1" spans="1:14" ht="19.5" customHeight="1">
      <c r="A1" s="97" t="s">
        <v>56</v>
      </c>
    </row>
    <row r="2" spans="1:14" ht="38.25" customHeight="1">
      <c r="A2" s="98" t="s">
        <v>34</v>
      </c>
      <c r="B2" s="99"/>
      <c r="E2" s="100" t="s">
        <v>35</v>
      </c>
      <c r="F2" s="273"/>
      <c r="G2" s="274"/>
      <c r="H2" s="274"/>
    </row>
    <row r="3" spans="1:14" ht="7.5" customHeight="1">
      <c r="A3" s="101"/>
      <c r="B3" s="102"/>
      <c r="E3" s="100"/>
      <c r="F3" s="103"/>
      <c r="G3" s="103"/>
      <c r="H3" s="103"/>
    </row>
    <row r="4" spans="1:14" ht="42" customHeight="1" thickBot="1">
      <c r="A4" s="275" t="s">
        <v>36</v>
      </c>
      <c r="B4" s="268"/>
      <c r="C4" s="268"/>
      <c r="D4" s="268"/>
      <c r="E4" s="268"/>
      <c r="F4" s="268"/>
      <c r="G4" s="268"/>
      <c r="H4" s="268"/>
      <c r="I4" s="276"/>
      <c r="J4" s="277"/>
      <c r="K4" s="277"/>
      <c r="L4" s="277"/>
      <c r="M4" s="277"/>
      <c r="N4" s="277"/>
    </row>
    <row r="5" spans="1:14" ht="17.7" customHeight="1">
      <c r="I5" s="277"/>
      <c r="J5" s="277"/>
      <c r="K5" s="277"/>
      <c r="L5" s="277"/>
      <c r="M5" s="277"/>
      <c r="N5" s="277"/>
    </row>
    <row r="6" spans="1:14" ht="17.7" customHeight="1">
      <c r="I6" s="277"/>
      <c r="J6" s="277"/>
      <c r="K6" s="277"/>
      <c r="L6" s="277"/>
      <c r="M6" s="277"/>
      <c r="N6" s="277"/>
    </row>
    <row r="7" spans="1:14" ht="34.5" customHeight="1">
      <c r="A7" s="278" t="s">
        <v>37</v>
      </c>
      <c r="B7" s="265"/>
      <c r="C7" s="104" t="s">
        <v>65</v>
      </c>
      <c r="D7" s="105" t="s">
        <v>38</v>
      </c>
      <c r="F7" s="106"/>
      <c r="I7" s="277"/>
      <c r="J7" s="277"/>
      <c r="K7" s="277"/>
      <c r="L7" s="277"/>
      <c r="M7" s="277"/>
      <c r="N7" s="277"/>
    </row>
    <row r="8" spans="1:14" ht="17.25" customHeight="1">
      <c r="G8" s="107"/>
      <c r="I8" s="128"/>
    </row>
    <row r="9" spans="1:14" ht="27.75" customHeight="1">
      <c r="A9" s="278" t="s">
        <v>39</v>
      </c>
      <c r="B9" s="279"/>
      <c r="C9" s="278" t="s">
        <v>40</v>
      </c>
      <c r="D9" s="283" t="s">
        <v>41</v>
      </c>
      <c r="E9" s="284"/>
      <c r="F9" s="285"/>
      <c r="G9" s="278" t="s">
        <v>42</v>
      </c>
      <c r="H9" s="278" t="s">
        <v>43</v>
      </c>
    </row>
    <row r="10" spans="1:14" ht="27.75" customHeight="1">
      <c r="A10" s="280"/>
      <c r="B10" s="281"/>
      <c r="C10" s="282"/>
      <c r="D10" s="108" t="s">
        <v>44</v>
      </c>
      <c r="E10" s="286" t="s">
        <v>45</v>
      </c>
      <c r="F10" s="287"/>
      <c r="G10" s="282"/>
      <c r="H10" s="282"/>
      <c r="I10" s="107"/>
    </row>
    <row r="11" spans="1:14" ht="42.6" customHeight="1">
      <c r="A11" s="271"/>
      <c r="B11" s="272"/>
      <c r="C11" s="109"/>
      <c r="D11" s="110"/>
      <c r="E11" s="111"/>
      <c r="F11" s="112"/>
      <c r="G11" s="113" t="str">
        <f t="shared" ref="G11:G23" si="0">IF(OR(D11="",E11=""),"",D11*E11)</f>
        <v/>
      </c>
      <c r="H11" s="114"/>
      <c r="I11" s="107"/>
    </row>
    <row r="12" spans="1:14" ht="42.6" customHeight="1">
      <c r="A12" s="269"/>
      <c r="B12" s="270"/>
      <c r="C12" s="115"/>
      <c r="D12" s="116"/>
      <c r="E12" s="117"/>
      <c r="F12" s="118"/>
      <c r="G12" s="113" t="str">
        <f t="shared" si="0"/>
        <v/>
      </c>
      <c r="H12" s="114"/>
    </row>
    <row r="13" spans="1:14" ht="42.6" customHeight="1">
      <c r="A13" s="269"/>
      <c r="B13" s="270"/>
      <c r="C13" s="115"/>
      <c r="D13" s="116"/>
      <c r="E13" s="117"/>
      <c r="F13" s="118"/>
      <c r="G13" s="113" t="str">
        <f t="shared" si="0"/>
        <v/>
      </c>
      <c r="H13" s="114"/>
    </row>
    <row r="14" spans="1:14" ht="42.6" customHeight="1">
      <c r="A14" s="269"/>
      <c r="B14" s="270"/>
      <c r="C14" s="115"/>
      <c r="D14" s="116"/>
      <c r="E14" s="117"/>
      <c r="F14" s="118"/>
      <c r="G14" s="113" t="str">
        <f t="shared" si="0"/>
        <v/>
      </c>
      <c r="H14" s="114"/>
    </row>
    <row r="15" spans="1:14" ht="42.6" customHeight="1">
      <c r="A15" s="269"/>
      <c r="B15" s="270"/>
      <c r="C15" s="115"/>
      <c r="D15" s="116"/>
      <c r="E15" s="117"/>
      <c r="F15" s="118"/>
      <c r="G15" s="113" t="str">
        <f t="shared" si="0"/>
        <v/>
      </c>
      <c r="H15" s="114"/>
    </row>
    <row r="16" spans="1:14" ht="42.6" customHeight="1">
      <c r="A16" s="269"/>
      <c r="B16" s="270"/>
      <c r="C16" s="115"/>
      <c r="D16" s="116"/>
      <c r="E16" s="117"/>
      <c r="F16" s="118"/>
      <c r="G16" s="113" t="str">
        <f t="shared" si="0"/>
        <v/>
      </c>
      <c r="H16" s="114"/>
    </row>
    <row r="17" spans="1:8" ht="42.6" customHeight="1">
      <c r="A17" s="269"/>
      <c r="B17" s="270"/>
      <c r="C17" s="115"/>
      <c r="D17" s="116"/>
      <c r="E17" s="117"/>
      <c r="F17" s="118"/>
      <c r="G17" s="113" t="str">
        <f t="shared" si="0"/>
        <v/>
      </c>
      <c r="H17" s="114"/>
    </row>
    <row r="18" spans="1:8" ht="42.6" customHeight="1">
      <c r="A18" s="269"/>
      <c r="B18" s="270"/>
      <c r="C18" s="115"/>
      <c r="D18" s="116"/>
      <c r="E18" s="117"/>
      <c r="F18" s="118"/>
      <c r="G18" s="113" t="str">
        <f t="shared" si="0"/>
        <v/>
      </c>
      <c r="H18" s="114"/>
    </row>
    <row r="19" spans="1:8" ht="42.6" customHeight="1">
      <c r="A19" s="269"/>
      <c r="B19" s="270"/>
      <c r="C19" s="115"/>
      <c r="D19" s="116"/>
      <c r="E19" s="117"/>
      <c r="F19" s="118"/>
      <c r="G19" s="113" t="str">
        <f t="shared" si="0"/>
        <v/>
      </c>
      <c r="H19" s="114"/>
    </row>
    <row r="20" spans="1:8" ht="42.6" customHeight="1">
      <c r="A20" s="269"/>
      <c r="B20" s="270"/>
      <c r="C20" s="115"/>
      <c r="D20" s="116"/>
      <c r="E20" s="117"/>
      <c r="F20" s="118"/>
      <c r="G20" s="113" t="str">
        <f t="shared" si="0"/>
        <v/>
      </c>
      <c r="H20" s="114"/>
    </row>
    <row r="21" spans="1:8" ht="42.6" customHeight="1">
      <c r="A21" s="269"/>
      <c r="B21" s="270"/>
      <c r="C21" s="115"/>
      <c r="D21" s="116"/>
      <c r="E21" s="117"/>
      <c r="F21" s="118"/>
      <c r="G21" s="113" t="str">
        <f t="shared" si="0"/>
        <v/>
      </c>
      <c r="H21" s="114"/>
    </row>
    <row r="22" spans="1:8" ht="42.6" customHeight="1">
      <c r="A22" s="269"/>
      <c r="B22" s="270"/>
      <c r="C22" s="115"/>
      <c r="D22" s="116"/>
      <c r="E22" s="117"/>
      <c r="F22" s="118"/>
      <c r="G22" s="113" t="str">
        <f t="shared" si="0"/>
        <v/>
      </c>
      <c r="H22" s="114"/>
    </row>
    <row r="23" spans="1:8" ht="42.6" customHeight="1">
      <c r="A23" s="261"/>
      <c r="B23" s="262"/>
      <c r="C23" s="119"/>
      <c r="D23" s="120"/>
      <c r="E23" s="121"/>
      <c r="F23" s="122"/>
      <c r="G23" s="113" t="str">
        <f t="shared" si="0"/>
        <v/>
      </c>
      <c r="H23" s="123"/>
    </row>
    <row r="24" spans="1:8" ht="37.5" customHeight="1">
      <c r="A24" s="124"/>
      <c r="B24" s="124"/>
      <c r="D24" s="263" t="s">
        <v>46</v>
      </c>
      <c r="E24" s="264"/>
      <c r="F24" s="265"/>
      <c r="G24" s="125" t="str">
        <f>IF(SUM(G11:G23)=0," ",SUM(G11:G23))</f>
        <v xml:space="preserve"> </v>
      </c>
      <c r="H24" s="126"/>
    </row>
    <row r="25" spans="1:8" ht="37.5" customHeight="1">
      <c r="D25" s="266" t="s">
        <v>47</v>
      </c>
      <c r="E25" s="264"/>
      <c r="F25" s="265"/>
      <c r="G25" s="125" t="str">
        <f>IF(SUM(G11:G23)=0,"",SUMIF(H11:H23,"京都市内",G11:G23))</f>
        <v/>
      </c>
      <c r="H25" s="127"/>
    </row>
    <row r="26" spans="1:8" ht="36.6" customHeight="1">
      <c r="D26" s="266" t="s">
        <v>48</v>
      </c>
      <c r="E26" s="264"/>
      <c r="F26" s="265"/>
      <c r="G26" s="125" t="str">
        <f>IF(SUM(G11:G23)=0,"",SUMIF(H11:H23,"京都市外",G11:G23))</f>
        <v/>
      </c>
      <c r="H26" s="127"/>
    </row>
    <row r="27" spans="1:8" ht="40.5" customHeight="1">
      <c r="A27" s="267" t="s">
        <v>61</v>
      </c>
      <c r="B27" s="268"/>
      <c r="C27" s="268"/>
      <c r="D27" s="268"/>
      <c r="E27" s="268"/>
      <c r="F27" s="268"/>
    </row>
    <row r="29" spans="1:8" ht="45" customHeight="1"/>
  </sheetData>
  <mergeCells count="27">
    <mergeCell ref="A23:B23"/>
    <mergeCell ref="D24:F24"/>
    <mergeCell ref="D25:F25"/>
    <mergeCell ref="D26:F26"/>
    <mergeCell ref="A27:F27"/>
    <mergeCell ref="A17:B17"/>
    <mergeCell ref="A18:B18"/>
    <mergeCell ref="A19:B19"/>
    <mergeCell ref="A20:B20"/>
    <mergeCell ref="A21:B21"/>
    <mergeCell ref="A22:B22"/>
    <mergeCell ref="A11:B11"/>
    <mergeCell ref="A12:B12"/>
    <mergeCell ref="A13:B13"/>
    <mergeCell ref="A14:B14"/>
    <mergeCell ref="A15:B15"/>
    <mergeCell ref="A16:B16"/>
    <mergeCell ref="F2:H2"/>
    <mergeCell ref="A4:H4"/>
    <mergeCell ref="I4:N7"/>
    <mergeCell ref="A7:B7"/>
    <mergeCell ref="A9:B10"/>
    <mergeCell ref="C9:C10"/>
    <mergeCell ref="D9:F9"/>
    <mergeCell ref="G9:G10"/>
    <mergeCell ref="H9:H10"/>
    <mergeCell ref="E10:F10"/>
  </mergeCells>
  <phoneticPr fontId="6"/>
  <conditionalFormatting sqref="A11:H23">
    <cfRule type="expression" dxfId="1" priority="2">
      <formula>AND(#REF!&lt;&gt;"",$C$7="人件費",NOT(OR(#REF!="未来創造プログラム（連携型）",#REF!="未来創造プログラム（個別型）")))</formula>
    </cfRule>
  </conditionalFormatting>
  <conditionalFormatting sqref="C7">
    <cfRule type="expression" dxfId="0"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 xr:uid="{06C9DB53-576B-4619-B27B-0614C3E98E1F}"/>
    <dataValidation type="list" allowBlank="1" showInputMessage="1" showErrorMessage="1" sqref="H11:H23" xr:uid="{F6255D2C-B033-4191-839A-327FC1427246}">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7A0D-54C2-4D3C-98ED-D5EA5EB5E9D1}">
  <sheetPr>
    <tabColor rgb="FFFFFF00"/>
  </sheetPr>
  <dimension ref="A1:M29"/>
  <sheetViews>
    <sheetView view="pageBreakPreview" zoomScaleNormal="70" zoomScaleSheetLayoutView="100" zoomScalePageLayoutView="85" workbookViewId="0">
      <selection activeCell="C12" sqref="C12"/>
    </sheetView>
  </sheetViews>
  <sheetFormatPr defaultColWidth="9" defaultRowHeight="13.2"/>
  <cols>
    <col min="1" max="1" width="6.109375" style="97" customWidth="1"/>
    <col min="2" max="2" width="13.33203125" style="97" customWidth="1"/>
    <col min="3" max="3" width="39.44140625" style="97" customWidth="1"/>
    <col min="4" max="5" width="9.88671875" style="97" customWidth="1"/>
    <col min="6" max="6" width="7.88671875" style="97" customWidth="1"/>
    <col min="7" max="7" width="12.88671875" style="97" customWidth="1"/>
    <col min="8" max="8" width="18.109375" style="97" customWidth="1"/>
    <col min="9" max="27" width="9" style="97" customWidth="1"/>
    <col min="28" max="16384" width="9" style="97"/>
  </cols>
  <sheetData>
    <row r="1" spans="1:13" ht="19.5" customHeight="1">
      <c r="A1" s="97" t="s">
        <v>56</v>
      </c>
    </row>
    <row r="2" spans="1:13" ht="38.25" customHeight="1">
      <c r="A2" s="98" t="s">
        <v>34</v>
      </c>
      <c r="B2" s="99"/>
      <c r="E2" s="100" t="s">
        <v>35</v>
      </c>
      <c r="F2" s="273"/>
      <c r="G2" s="274"/>
      <c r="H2" s="274"/>
    </row>
    <row r="3" spans="1:13" ht="7.5" customHeight="1">
      <c r="A3" s="101"/>
      <c r="B3" s="102"/>
      <c r="E3" s="100"/>
      <c r="F3" s="103"/>
      <c r="G3" s="103"/>
      <c r="H3" s="103"/>
    </row>
    <row r="4" spans="1:13" ht="42" customHeight="1">
      <c r="A4" s="275" t="s">
        <v>36</v>
      </c>
      <c r="B4" s="268"/>
      <c r="C4" s="268"/>
      <c r="D4" s="268"/>
      <c r="E4" s="268"/>
      <c r="F4" s="268"/>
      <c r="G4" s="268"/>
      <c r="H4" s="268"/>
      <c r="I4" s="277"/>
      <c r="J4" s="277"/>
      <c r="K4" s="277"/>
      <c r="L4" s="277"/>
      <c r="M4" s="277"/>
    </row>
    <row r="5" spans="1:13" ht="17.7" customHeight="1">
      <c r="I5" s="277"/>
      <c r="J5" s="277"/>
      <c r="K5" s="277"/>
      <c r="L5" s="277"/>
      <c r="M5" s="277"/>
    </row>
    <row r="6" spans="1:13" ht="17.7" customHeight="1">
      <c r="I6" s="277"/>
      <c r="J6" s="277"/>
      <c r="K6" s="277"/>
      <c r="L6" s="277"/>
      <c r="M6" s="277"/>
    </row>
    <row r="7" spans="1:13" ht="34.5" customHeight="1">
      <c r="A7" s="278" t="s">
        <v>37</v>
      </c>
      <c r="B7" s="265"/>
      <c r="C7" s="104" t="s">
        <v>62</v>
      </c>
      <c r="D7" s="105" t="s">
        <v>38</v>
      </c>
      <c r="F7" s="106"/>
      <c r="I7" s="277"/>
      <c r="J7" s="277"/>
      <c r="K7" s="277"/>
      <c r="L7" s="277"/>
      <c r="M7" s="277"/>
    </row>
    <row r="8" spans="1:13" ht="17.25" customHeight="1">
      <c r="G8" s="107"/>
    </row>
    <row r="9" spans="1:13" ht="27.75" customHeight="1">
      <c r="A9" s="278" t="s">
        <v>39</v>
      </c>
      <c r="B9" s="279"/>
      <c r="C9" s="278" t="s">
        <v>40</v>
      </c>
      <c r="D9" s="283" t="s">
        <v>41</v>
      </c>
      <c r="E9" s="284"/>
      <c r="F9" s="285"/>
      <c r="G9" s="278" t="s">
        <v>42</v>
      </c>
      <c r="H9" s="278" t="s">
        <v>43</v>
      </c>
    </row>
    <row r="10" spans="1:13" ht="27.75" customHeight="1">
      <c r="A10" s="280"/>
      <c r="B10" s="281"/>
      <c r="C10" s="282"/>
      <c r="D10" s="108" t="s">
        <v>44</v>
      </c>
      <c r="E10" s="286" t="s">
        <v>45</v>
      </c>
      <c r="F10" s="287"/>
      <c r="G10" s="282"/>
      <c r="H10" s="282"/>
    </row>
    <row r="11" spans="1:13" ht="42.6" customHeight="1">
      <c r="A11" s="271"/>
      <c r="B11" s="272"/>
      <c r="C11" s="109"/>
      <c r="D11" s="110"/>
      <c r="E11" s="111"/>
      <c r="F11" s="112"/>
      <c r="G11" s="113" t="str">
        <f t="shared" ref="G11:G23" si="0">IF(OR(D11="",E11=""),"",D11*E11)</f>
        <v/>
      </c>
      <c r="H11" s="114"/>
    </row>
    <row r="12" spans="1:13" ht="42.6" customHeight="1">
      <c r="A12" s="269"/>
      <c r="B12" s="270"/>
      <c r="C12" s="115"/>
      <c r="D12" s="116"/>
      <c r="E12" s="117"/>
      <c r="F12" s="118"/>
      <c r="G12" s="113" t="str">
        <f t="shared" si="0"/>
        <v/>
      </c>
      <c r="H12" s="114"/>
    </row>
    <row r="13" spans="1:13" ht="42.6" customHeight="1">
      <c r="A13" s="269"/>
      <c r="B13" s="270"/>
      <c r="C13" s="115"/>
      <c r="D13" s="116"/>
      <c r="E13" s="117"/>
      <c r="F13" s="118"/>
      <c r="G13" s="113" t="str">
        <f t="shared" si="0"/>
        <v/>
      </c>
      <c r="H13" s="114"/>
    </row>
    <row r="14" spans="1:13" ht="42.6" customHeight="1">
      <c r="A14" s="269"/>
      <c r="B14" s="270"/>
      <c r="C14" s="115"/>
      <c r="D14" s="116"/>
      <c r="E14" s="117"/>
      <c r="F14" s="118"/>
      <c r="G14" s="113" t="str">
        <f t="shared" si="0"/>
        <v/>
      </c>
      <c r="H14" s="114"/>
    </row>
    <row r="15" spans="1:13" ht="42.6" customHeight="1">
      <c r="A15" s="269"/>
      <c r="B15" s="270"/>
      <c r="C15" s="115"/>
      <c r="D15" s="116"/>
      <c r="E15" s="117"/>
      <c r="F15" s="118"/>
      <c r="G15" s="113" t="str">
        <f t="shared" si="0"/>
        <v/>
      </c>
      <c r="H15" s="114"/>
    </row>
    <row r="16" spans="1:13" ht="42.6" customHeight="1">
      <c r="A16" s="269"/>
      <c r="B16" s="270"/>
      <c r="C16" s="115"/>
      <c r="D16" s="116"/>
      <c r="E16" s="117"/>
      <c r="F16" s="118"/>
      <c r="G16" s="113" t="str">
        <f t="shared" si="0"/>
        <v/>
      </c>
      <c r="H16" s="114"/>
    </row>
    <row r="17" spans="1:8" ht="42.6" customHeight="1">
      <c r="A17" s="269"/>
      <c r="B17" s="270"/>
      <c r="C17" s="115"/>
      <c r="D17" s="116"/>
      <c r="E17" s="117"/>
      <c r="F17" s="118"/>
      <c r="G17" s="113" t="str">
        <f t="shared" si="0"/>
        <v/>
      </c>
      <c r="H17" s="114"/>
    </row>
    <row r="18" spans="1:8" ht="42.6" customHeight="1">
      <c r="A18" s="269"/>
      <c r="B18" s="270"/>
      <c r="C18" s="115"/>
      <c r="D18" s="116"/>
      <c r="E18" s="117"/>
      <c r="F18" s="118"/>
      <c r="G18" s="113" t="str">
        <f t="shared" si="0"/>
        <v/>
      </c>
      <c r="H18" s="114"/>
    </row>
    <row r="19" spans="1:8" ht="42.6" customHeight="1">
      <c r="A19" s="269"/>
      <c r="B19" s="270"/>
      <c r="C19" s="115"/>
      <c r="D19" s="116"/>
      <c r="E19" s="117"/>
      <c r="F19" s="118"/>
      <c r="G19" s="113" t="str">
        <f t="shared" si="0"/>
        <v/>
      </c>
      <c r="H19" s="114"/>
    </row>
    <row r="20" spans="1:8" ht="42.6" customHeight="1">
      <c r="A20" s="269"/>
      <c r="B20" s="270"/>
      <c r="C20" s="115"/>
      <c r="D20" s="116"/>
      <c r="E20" s="117"/>
      <c r="F20" s="118"/>
      <c r="G20" s="113" t="str">
        <f t="shared" si="0"/>
        <v/>
      </c>
      <c r="H20" s="114"/>
    </row>
    <row r="21" spans="1:8" ht="42.6" customHeight="1">
      <c r="A21" s="269"/>
      <c r="B21" s="270"/>
      <c r="C21" s="115"/>
      <c r="D21" s="116"/>
      <c r="E21" s="117"/>
      <c r="F21" s="118"/>
      <c r="G21" s="113" t="str">
        <f t="shared" si="0"/>
        <v/>
      </c>
      <c r="H21" s="114"/>
    </row>
    <row r="22" spans="1:8" ht="42.6" customHeight="1">
      <c r="A22" s="269"/>
      <c r="B22" s="270"/>
      <c r="C22" s="115"/>
      <c r="D22" s="116"/>
      <c r="E22" s="117"/>
      <c r="F22" s="118"/>
      <c r="G22" s="113" t="str">
        <f t="shared" si="0"/>
        <v/>
      </c>
      <c r="H22" s="114"/>
    </row>
    <row r="23" spans="1:8" ht="42.6" customHeight="1">
      <c r="A23" s="261"/>
      <c r="B23" s="262"/>
      <c r="C23" s="119"/>
      <c r="D23" s="120"/>
      <c r="E23" s="121"/>
      <c r="F23" s="122"/>
      <c r="G23" s="113" t="str">
        <f t="shared" si="0"/>
        <v/>
      </c>
      <c r="H23" s="123"/>
    </row>
    <row r="24" spans="1:8" ht="37.5" customHeight="1">
      <c r="A24" s="124"/>
      <c r="B24" s="124"/>
      <c r="D24" s="263" t="s">
        <v>46</v>
      </c>
      <c r="E24" s="264"/>
      <c r="F24" s="265"/>
      <c r="G24" s="125" t="str">
        <f>IF(SUM(G11:G23)=0," ",SUM(G11:G23))</f>
        <v xml:space="preserve"> </v>
      </c>
      <c r="H24" s="126"/>
    </row>
    <row r="25" spans="1:8" ht="37.5" customHeight="1">
      <c r="D25" s="266" t="s">
        <v>47</v>
      </c>
      <c r="E25" s="264"/>
      <c r="F25" s="265"/>
      <c r="G25" s="125" t="str">
        <f>IF(SUM(G11:G23)=0,"",SUMIF(H11:H23,"京都市内",G11:G23))</f>
        <v/>
      </c>
      <c r="H25" s="127"/>
    </row>
    <row r="26" spans="1:8" ht="36.6" customHeight="1">
      <c r="D26" s="266" t="s">
        <v>48</v>
      </c>
      <c r="E26" s="264"/>
      <c r="F26" s="265"/>
      <c r="G26" s="125" t="str">
        <f>IF(SUM(G11:G23)=0,"",SUMIF(H11:H23,"京都市外",G11:G23))</f>
        <v/>
      </c>
      <c r="H26" s="127"/>
    </row>
    <row r="27" spans="1:8" ht="40.5" customHeight="1">
      <c r="A27" s="267" t="s">
        <v>61</v>
      </c>
      <c r="B27" s="268"/>
      <c r="C27" s="268"/>
      <c r="D27" s="268"/>
      <c r="E27" s="268"/>
      <c r="F27" s="268"/>
    </row>
    <row r="29" spans="1:8" ht="45" customHeight="1"/>
  </sheetData>
  <mergeCells count="27">
    <mergeCell ref="F2:H2"/>
    <mergeCell ref="A4:H4"/>
    <mergeCell ref="I4:M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6"/>
  <conditionalFormatting sqref="A11:H23">
    <cfRule type="expression" dxfId="3" priority="2">
      <formula>AND(#REF!&lt;&gt;"",$C$7="人件費",NOT(OR(#REF!="未来創造プログラム（連携型）",#REF!="未来創造プログラム（個別型）")))</formula>
    </cfRule>
  </conditionalFormatting>
  <conditionalFormatting sqref="C7">
    <cfRule type="expression" dxfId="2"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A2D459E6-5192-4BFE-9734-C4AA35194580}">
      <formula1>"京都市内,京都市外"</formula1>
    </dataValidation>
    <dataValidation allowBlank="1" showErrorMessage="1" errorTitle="対象外の支出項目" error="選択したプログラムではこの支出項目は対象外です。_x000a_I4:N8の「対象経費」をご確認ください。" sqref="C7" xr:uid="{0371228F-1E23-4972-8908-9E23A2D53D25}"/>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明朝,標準"&amp;8令和８年度京都府地域未来づくりプロジェクト交付金　申請書類</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収支予算書</vt:lpstr>
      <vt:lpstr>支出予算内訳表（謝金）</vt:lpstr>
      <vt:lpstr>支出予算内訳表（人件費）</vt:lpstr>
      <vt:lpstr>支出予算内訳表（団体構成員旅費）</vt:lpstr>
      <vt:lpstr>支出予算内訳表（外部講師等旅費）</vt:lpstr>
      <vt:lpstr>支出予算内訳表（諸費）</vt:lpstr>
      <vt:lpstr>支出予算内訳表（外注費）</vt:lpstr>
      <vt:lpstr>支出予算内訳表（対象外経費）</vt:lpstr>
      <vt:lpstr>'支出予算内訳表（外注費）'!Print_Area</vt:lpstr>
      <vt:lpstr>'支出予算内訳表（外部講師等旅費）'!Print_Area</vt:lpstr>
      <vt:lpstr>'支出予算内訳表（謝金）'!Print_Area</vt:lpstr>
      <vt:lpstr>'支出予算内訳表（諸費）'!Print_Area</vt:lpstr>
      <vt:lpstr>'支出予算内訳表（人件費）'!Print_Area</vt:lpstr>
      <vt:lpstr>'支出予算内訳表（対象外経費）'!Print_Area</vt:lpstr>
      <vt:lpstr>'支出予算内訳表（団体構成員旅費）'!Print_Area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川島　愛純</cp:lastModifiedBy>
  <cp:lastPrinted>2026-07-17T12:06:23Z</cp:lastPrinted>
  <dcterms:created xsi:type="dcterms:W3CDTF">2026-06-25T11:59:57Z</dcterms:created>
  <dcterms:modified xsi:type="dcterms:W3CDTF">2026-07-22T08:20:28Z</dcterms:modified>
</cp:coreProperties>
</file>